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<sst xmlns="http://schemas.openxmlformats.org/spreadsheetml/2006/main" count="46" uniqueCount="46">
  <si>
    <t>2020年农村人居环境提升工程垃圾治理项目</t>
  </si>
  <si>
    <t>经费测算表</t>
  </si>
  <si>
    <t>序号</t>
  </si>
  <si>
    <t>乡 镇
（园区）</t>
  </si>
  <si>
    <t>人口数
 (人）</t>
  </si>
  <si>
    <r>
      <rPr>
        <b/>
        <sz val="10"/>
        <color rgb="FF000000"/>
        <rFont val="黑体"/>
        <charset val="134"/>
      </rPr>
      <t>人均费用</t>
    </r>
    <r>
      <rPr>
        <b/>
        <sz val="9"/>
        <color rgb="FF000000"/>
        <rFont val="黑体"/>
        <charset val="134"/>
      </rPr>
      <t>（元/人）</t>
    </r>
  </si>
  <si>
    <t>年需费用（元）</t>
  </si>
  <si>
    <t>特殊补贴（元）</t>
  </si>
  <si>
    <t>合 计
（元）</t>
  </si>
  <si>
    <t>燃油费     
（元）</t>
  </si>
  <si>
    <t>备  注</t>
  </si>
  <si>
    <t>宝城街道</t>
  </si>
  <si>
    <t xml:space="preserve">3500000
（年终根据距离及人口数量产生垃圾量据实核算）
</t>
  </si>
  <si>
    <t>龙山街道</t>
  </si>
  <si>
    <t>丽水街道</t>
  </si>
  <si>
    <t>竹竿镇</t>
  </si>
  <si>
    <t>彭新镇</t>
  </si>
  <si>
    <t>楠杆镇</t>
  </si>
  <si>
    <t>潘新镇</t>
  </si>
  <si>
    <t>灵山镇</t>
  </si>
  <si>
    <t>风景区坐落地</t>
  </si>
  <si>
    <t>子路镇</t>
  </si>
  <si>
    <t>周党镇</t>
  </si>
  <si>
    <t>青山镇</t>
  </si>
  <si>
    <t>莽张镇</t>
  </si>
  <si>
    <t>定远乡</t>
  </si>
  <si>
    <t>庙仙乡</t>
  </si>
  <si>
    <t>尤店乡</t>
  </si>
  <si>
    <t>铁铺镇</t>
  </si>
  <si>
    <t>红色教育基地</t>
  </si>
  <si>
    <t>东铺镇</t>
  </si>
  <si>
    <t>党校所在地</t>
  </si>
  <si>
    <t>高店乡</t>
  </si>
  <si>
    <t>山店乡</t>
  </si>
  <si>
    <t>朱堂乡</t>
  </si>
  <si>
    <t>灵山风景区</t>
  </si>
  <si>
    <t>风景区</t>
  </si>
  <si>
    <t>石材园区</t>
  </si>
  <si>
    <t>产业聚集区</t>
  </si>
  <si>
    <t>石山口</t>
  </si>
  <si>
    <t>水源地</t>
  </si>
  <si>
    <t>人均奖励费用</t>
  </si>
  <si>
    <t>小 计</t>
  </si>
  <si>
    <t>费用总合计</t>
  </si>
  <si>
    <t>34893035+1100000+3500000＝39493035</t>
  </si>
  <si>
    <t>备注：罗山县农村户籍总人口742405人，经测算各项经费所需：1、人均费用37元/人×742405人=27468985元。2、特殊补贴110万元。3、人均奖励费用10元/人×742405人=7424050元。4、燃油费350万元。经费合计：人均费用27468985元+特殊津贴1100000元+人均奖励费用7424050元+燃油费3500000=39493035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</si>
</sst>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20"/>
      <color rgb="FF000000"/>
      <name val="仿宋_GB2312"/>
      <charset val="134"/>
    </font>
    <font>
      <b/>
      <sz val="10"/>
      <color rgb="FF000000"/>
      <name val="黑体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10"/>
      <color rgb="FF000000"/>
      <name val="仿宋_GB2312"/>
      <charset val="134"/>
    </font>
    <font>
      <b/>
      <sz val="10"/>
      <color rgb="FF000000"/>
      <name val="仿宋_GB2312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9"/>
      <color rgb="FF00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29" fillId="26" borderId="5" applyNumberFormat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L6" sqref="L6"/>
    </sheetView>
  </sheetViews>
  <sheetFormatPr defaultColWidth="9" defaultRowHeight="13.5"/>
  <cols>
    <col min="1" max="1" width="3.625" style="1" customWidth="1"/>
    <col min="2" max="2" width="12" style="1" customWidth="1"/>
    <col min="3" max="3" width="9.25" style="1" customWidth="1"/>
    <col min="4" max="4" width="9.5" style="1" customWidth="1"/>
    <col min="5" max="6" width="10.5" style="1" customWidth="1"/>
    <col min="7" max="7" width="11.5" style="1" customWidth="1"/>
    <col min="8" max="8" width="10" style="1" customWidth="1"/>
    <col min="9" max="9" width="11.125" style="5" customWidth="1"/>
    <col min="10" max="16384" width="9" style="1"/>
  </cols>
  <sheetData>
    <row r="1" s="1" customFormat="1" ht="32.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2.1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39.9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6" t="s">
        <v>10</v>
      </c>
    </row>
    <row r="4" s="1" customFormat="1" ht="23.1" customHeight="1" spans="1:9">
      <c r="A4" s="8">
        <v>1</v>
      </c>
      <c r="B4" s="8" t="s">
        <v>11</v>
      </c>
      <c r="C4" s="8">
        <v>15617</v>
      </c>
      <c r="D4" s="8">
        <v>37</v>
      </c>
      <c r="E4" s="8">
        <f t="shared" ref="E4:E27" si="0">C4*D4</f>
        <v>577829</v>
      </c>
      <c r="F4" s="8"/>
      <c r="G4" s="8">
        <f t="shared" ref="G4:G29" si="1">E4+F4</f>
        <v>577829</v>
      </c>
      <c r="H4" s="9" t="s">
        <v>12</v>
      </c>
      <c r="I4" s="17"/>
    </row>
    <row r="5" s="1" customFormat="1" ht="23.1" customHeight="1" spans="1:9">
      <c r="A5" s="8">
        <v>2</v>
      </c>
      <c r="B5" s="8" t="s">
        <v>13</v>
      </c>
      <c r="C5" s="8">
        <v>28200</v>
      </c>
      <c r="D5" s="8">
        <v>37</v>
      </c>
      <c r="E5" s="8">
        <f t="shared" si="0"/>
        <v>1043400</v>
      </c>
      <c r="F5" s="8"/>
      <c r="G5" s="8">
        <f t="shared" si="1"/>
        <v>1043400</v>
      </c>
      <c r="H5" s="10"/>
      <c r="I5" s="17"/>
    </row>
    <row r="6" s="1" customFormat="1" ht="23.1" customHeight="1" spans="1:9">
      <c r="A6" s="8">
        <v>3</v>
      </c>
      <c r="B6" s="8" t="s">
        <v>14</v>
      </c>
      <c r="C6" s="8">
        <v>18971</v>
      </c>
      <c r="D6" s="8">
        <v>37</v>
      </c>
      <c r="E6" s="8">
        <f t="shared" si="0"/>
        <v>701927</v>
      </c>
      <c r="F6" s="8"/>
      <c r="G6" s="8">
        <f t="shared" si="1"/>
        <v>701927</v>
      </c>
      <c r="H6" s="10"/>
      <c r="I6" s="17"/>
    </row>
    <row r="7" s="1" customFormat="1" ht="23.1" customHeight="1" spans="1:9">
      <c r="A7" s="8">
        <v>4</v>
      </c>
      <c r="B7" s="8" t="s">
        <v>15</v>
      </c>
      <c r="C7" s="8">
        <v>55708</v>
      </c>
      <c r="D7" s="8">
        <v>37</v>
      </c>
      <c r="E7" s="8">
        <f t="shared" si="0"/>
        <v>2061196</v>
      </c>
      <c r="F7" s="8"/>
      <c r="G7" s="8">
        <f t="shared" si="1"/>
        <v>2061196</v>
      </c>
      <c r="H7" s="10"/>
      <c r="I7" s="17"/>
    </row>
    <row r="8" s="1" customFormat="1" ht="23.1" customHeight="1" spans="1:9">
      <c r="A8" s="8">
        <v>5</v>
      </c>
      <c r="B8" s="8" t="s">
        <v>16</v>
      </c>
      <c r="C8" s="8">
        <v>49175</v>
      </c>
      <c r="D8" s="8">
        <v>37</v>
      </c>
      <c r="E8" s="8">
        <f t="shared" si="0"/>
        <v>1819475</v>
      </c>
      <c r="F8" s="8"/>
      <c r="G8" s="8">
        <f t="shared" si="1"/>
        <v>1819475</v>
      </c>
      <c r="H8" s="10"/>
      <c r="I8" s="17"/>
    </row>
    <row r="9" s="1" customFormat="1" ht="23.1" customHeight="1" spans="1:9">
      <c r="A9" s="8">
        <v>6</v>
      </c>
      <c r="B9" s="8" t="s">
        <v>17</v>
      </c>
      <c r="C9" s="8">
        <v>46864</v>
      </c>
      <c r="D9" s="8">
        <v>37</v>
      </c>
      <c r="E9" s="8">
        <f t="shared" si="0"/>
        <v>1733968</v>
      </c>
      <c r="F9" s="8"/>
      <c r="G9" s="8">
        <f t="shared" si="1"/>
        <v>1733968</v>
      </c>
      <c r="H9" s="10"/>
      <c r="I9" s="17"/>
    </row>
    <row r="10" s="1" customFormat="1" ht="23.1" customHeight="1" spans="1:9">
      <c r="A10" s="8">
        <v>7</v>
      </c>
      <c r="B10" s="8" t="s">
        <v>18</v>
      </c>
      <c r="C10" s="8">
        <v>37077</v>
      </c>
      <c r="D10" s="8">
        <v>37</v>
      </c>
      <c r="E10" s="8">
        <f t="shared" si="0"/>
        <v>1371849</v>
      </c>
      <c r="F10" s="8"/>
      <c r="G10" s="8">
        <f t="shared" si="1"/>
        <v>1371849</v>
      </c>
      <c r="H10" s="10"/>
      <c r="I10" s="17"/>
    </row>
    <row r="11" s="1" customFormat="1" ht="23.1" customHeight="1" spans="1:9">
      <c r="A11" s="8">
        <v>8</v>
      </c>
      <c r="B11" s="8" t="s">
        <v>19</v>
      </c>
      <c r="C11" s="8">
        <v>23725</v>
      </c>
      <c r="D11" s="8">
        <v>37</v>
      </c>
      <c r="E11" s="8">
        <f t="shared" si="0"/>
        <v>877825</v>
      </c>
      <c r="F11" s="8">
        <v>300000</v>
      </c>
      <c r="G11" s="8">
        <f t="shared" si="1"/>
        <v>1177825</v>
      </c>
      <c r="H11" s="10"/>
      <c r="I11" s="18" t="s">
        <v>20</v>
      </c>
    </row>
    <row r="12" s="1" customFormat="1" ht="23.1" customHeight="1" spans="1:9">
      <c r="A12" s="8">
        <v>9</v>
      </c>
      <c r="B12" s="8" t="s">
        <v>21</v>
      </c>
      <c r="C12" s="8">
        <v>49047</v>
      </c>
      <c r="D12" s="8">
        <v>37</v>
      </c>
      <c r="E12" s="8">
        <f t="shared" si="0"/>
        <v>1814739</v>
      </c>
      <c r="F12" s="8"/>
      <c r="G12" s="8">
        <f t="shared" si="1"/>
        <v>1814739</v>
      </c>
      <c r="H12" s="10"/>
      <c r="I12" s="18"/>
    </row>
    <row r="13" s="1" customFormat="1" ht="23.1" customHeight="1" spans="1:9">
      <c r="A13" s="8">
        <v>10</v>
      </c>
      <c r="B13" s="8" t="s">
        <v>22</v>
      </c>
      <c r="C13" s="8">
        <v>57616</v>
      </c>
      <c r="D13" s="8">
        <v>37</v>
      </c>
      <c r="E13" s="8">
        <f t="shared" si="0"/>
        <v>2131792</v>
      </c>
      <c r="F13" s="8"/>
      <c r="G13" s="8">
        <f t="shared" si="1"/>
        <v>2131792</v>
      </c>
      <c r="H13" s="10"/>
      <c r="I13" s="18"/>
    </row>
    <row r="14" s="1" customFormat="1" ht="23.1" customHeight="1" spans="1:9">
      <c r="A14" s="8">
        <v>11</v>
      </c>
      <c r="B14" s="8" t="s">
        <v>23</v>
      </c>
      <c r="C14" s="8">
        <v>30693</v>
      </c>
      <c r="D14" s="8">
        <v>37</v>
      </c>
      <c r="E14" s="8">
        <f t="shared" si="0"/>
        <v>1135641</v>
      </c>
      <c r="F14" s="8"/>
      <c r="G14" s="8">
        <f t="shared" si="1"/>
        <v>1135641</v>
      </c>
      <c r="H14" s="10"/>
      <c r="I14" s="18"/>
    </row>
    <row r="15" s="1" customFormat="1" ht="23.1" customHeight="1" spans="1:9">
      <c r="A15" s="8">
        <v>12</v>
      </c>
      <c r="B15" s="8" t="s">
        <v>24</v>
      </c>
      <c r="C15" s="8">
        <v>47773</v>
      </c>
      <c r="D15" s="8">
        <v>37</v>
      </c>
      <c r="E15" s="8">
        <f t="shared" si="0"/>
        <v>1767601</v>
      </c>
      <c r="F15" s="8"/>
      <c r="G15" s="8">
        <f t="shared" si="1"/>
        <v>1767601</v>
      </c>
      <c r="H15" s="10"/>
      <c r="I15" s="18"/>
    </row>
    <row r="16" s="1" customFormat="1" ht="23.1" customHeight="1" spans="1:9">
      <c r="A16" s="8">
        <v>13</v>
      </c>
      <c r="B16" s="8" t="s">
        <v>25</v>
      </c>
      <c r="C16" s="8">
        <v>36343</v>
      </c>
      <c r="D16" s="8">
        <v>37</v>
      </c>
      <c r="E16" s="8">
        <f t="shared" si="0"/>
        <v>1344691</v>
      </c>
      <c r="F16" s="8"/>
      <c r="G16" s="8">
        <f t="shared" si="1"/>
        <v>1344691</v>
      </c>
      <c r="H16" s="10"/>
      <c r="I16" s="18"/>
    </row>
    <row r="17" s="1" customFormat="1" ht="23.1" customHeight="1" spans="1:9">
      <c r="A17" s="8">
        <v>14</v>
      </c>
      <c r="B17" s="8" t="s">
        <v>26</v>
      </c>
      <c r="C17" s="8">
        <v>37981</v>
      </c>
      <c r="D17" s="8">
        <v>37</v>
      </c>
      <c r="E17" s="8">
        <f t="shared" si="0"/>
        <v>1405297</v>
      </c>
      <c r="F17" s="8"/>
      <c r="G17" s="8">
        <f t="shared" si="1"/>
        <v>1405297</v>
      </c>
      <c r="H17" s="10"/>
      <c r="I17" s="18"/>
    </row>
    <row r="18" s="1" customFormat="1" ht="23.1" customHeight="1" spans="1:9">
      <c r="A18" s="8">
        <v>15</v>
      </c>
      <c r="B18" s="8" t="s">
        <v>27</v>
      </c>
      <c r="C18" s="8">
        <v>32327</v>
      </c>
      <c r="D18" s="8">
        <v>37</v>
      </c>
      <c r="E18" s="8">
        <f t="shared" si="0"/>
        <v>1196099</v>
      </c>
      <c r="F18" s="8"/>
      <c r="G18" s="8">
        <f t="shared" si="1"/>
        <v>1196099</v>
      </c>
      <c r="H18" s="10"/>
      <c r="I18" s="18"/>
    </row>
    <row r="19" s="1" customFormat="1" ht="23.1" customHeight="1" spans="1:12">
      <c r="A19" s="8">
        <v>16</v>
      </c>
      <c r="B19" s="8" t="s">
        <v>28</v>
      </c>
      <c r="C19" s="8">
        <v>18755</v>
      </c>
      <c r="D19" s="8">
        <v>37</v>
      </c>
      <c r="E19" s="8">
        <f t="shared" si="0"/>
        <v>693935</v>
      </c>
      <c r="F19" s="8">
        <v>300000</v>
      </c>
      <c r="G19" s="8">
        <f t="shared" si="1"/>
        <v>993935</v>
      </c>
      <c r="H19" s="10"/>
      <c r="I19" s="18" t="s">
        <v>29</v>
      </c>
      <c r="J19" s="1"/>
      <c r="K19" s="19"/>
      <c r="L19" s="19"/>
    </row>
    <row r="20" s="1" customFormat="1" ht="23.1" customHeight="1" spans="1:12">
      <c r="A20" s="8">
        <v>17</v>
      </c>
      <c r="B20" s="8" t="s">
        <v>30</v>
      </c>
      <c r="C20" s="8">
        <v>48308</v>
      </c>
      <c r="D20" s="8">
        <v>37</v>
      </c>
      <c r="E20" s="8">
        <f t="shared" si="0"/>
        <v>1787396</v>
      </c>
      <c r="F20" s="8">
        <v>50000</v>
      </c>
      <c r="G20" s="8">
        <f t="shared" si="1"/>
        <v>1837396</v>
      </c>
      <c r="H20" s="10"/>
      <c r="I20" s="18" t="s">
        <v>31</v>
      </c>
      <c r="J20" s="1"/>
      <c r="K20" s="20"/>
      <c r="L20" s="20"/>
    </row>
    <row r="21" s="1" customFormat="1" ht="23.1" customHeight="1" spans="1:9">
      <c r="A21" s="8">
        <v>18</v>
      </c>
      <c r="B21" s="8" t="s">
        <v>32</v>
      </c>
      <c r="C21" s="8">
        <v>43977</v>
      </c>
      <c r="D21" s="8">
        <v>37</v>
      </c>
      <c r="E21" s="8">
        <f t="shared" si="0"/>
        <v>1627149</v>
      </c>
      <c r="F21" s="8"/>
      <c r="G21" s="8">
        <f t="shared" si="1"/>
        <v>1627149</v>
      </c>
      <c r="H21" s="10"/>
      <c r="I21" s="18"/>
    </row>
    <row r="22" s="1" customFormat="1" ht="23.1" customHeight="1" spans="1:9">
      <c r="A22" s="8">
        <v>19</v>
      </c>
      <c r="B22" s="8" t="s">
        <v>33</v>
      </c>
      <c r="C22" s="8">
        <v>24316</v>
      </c>
      <c r="D22" s="8">
        <v>37</v>
      </c>
      <c r="E22" s="8">
        <f t="shared" si="0"/>
        <v>899692</v>
      </c>
      <c r="F22" s="8"/>
      <c r="G22" s="8">
        <f t="shared" si="1"/>
        <v>899692</v>
      </c>
      <c r="H22" s="10"/>
      <c r="I22" s="18"/>
    </row>
    <row r="23" s="1" customFormat="1" ht="23.1" customHeight="1" spans="1:9">
      <c r="A23" s="8">
        <v>20</v>
      </c>
      <c r="B23" s="8" t="s">
        <v>34</v>
      </c>
      <c r="C23" s="8">
        <v>28912</v>
      </c>
      <c r="D23" s="8">
        <v>37</v>
      </c>
      <c r="E23" s="8">
        <f t="shared" si="0"/>
        <v>1069744</v>
      </c>
      <c r="F23" s="8"/>
      <c r="G23" s="8">
        <f t="shared" si="1"/>
        <v>1069744</v>
      </c>
      <c r="H23" s="10"/>
      <c r="I23" s="18"/>
    </row>
    <row r="24" s="1" customFormat="1" ht="23.1" customHeight="1" spans="1:9">
      <c r="A24" s="8">
        <v>21</v>
      </c>
      <c r="B24" s="8" t="s">
        <v>35</v>
      </c>
      <c r="C24" s="8">
        <v>2220</v>
      </c>
      <c r="D24" s="8">
        <v>37</v>
      </c>
      <c r="E24" s="8">
        <f t="shared" si="0"/>
        <v>82140</v>
      </c>
      <c r="F24" s="8">
        <v>150000</v>
      </c>
      <c r="G24" s="8">
        <f t="shared" si="1"/>
        <v>232140</v>
      </c>
      <c r="H24" s="10"/>
      <c r="I24" s="18" t="s">
        <v>36</v>
      </c>
    </row>
    <row r="25" s="1" customFormat="1" ht="23.1" customHeight="1" spans="1:9">
      <c r="A25" s="8">
        <v>22</v>
      </c>
      <c r="B25" s="8" t="s">
        <v>37</v>
      </c>
      <c r="C25" s="8"/>
      <c r="D25" s="8"/>
      <c r="E25" s="8">
        <f t="shared" si="0"/>
        <v>0</v>
      </c>
      <c r="F25" s="8">
        <v>150000</v>
      </c>
      <c r="G25" s="8">
        <f t="shared" si="1"/>
        <v>150000</v>
      </c>
      <c r="H25" s="10"/>
      <c r="I25" s="18"/>
    </row>
    <row r="26" s="1" customFormat="1" ht="23.1" customHeight="1" spans="1:9">
      <c r="A26" s="8">
        <v>23</v>
      </c>
      <c r="B26" s="8" t="s">
        <v>38</v>
      </c>
      <c r="C26" s="8">
        <v>8800</v>
      </c>
      <c r="D26" s="8">
        <v>37</v>
      </c>
      <c r="E26" s="8">
        <f t="shared" si="0"/>
        <v>325600</v>
      </c>
      <c r="F26" s="8"/>
      <c r="G26" s="8">
        <f t="shared" si="1"/>
        <v>325600</v>
      </c>
      <c r="H26" s="10"/>
      <c r="I26" s="18"/>
    </row>
    <row r="27" s="1" customFormat="1" ht="23.1" customHeight="1" spans="1:9">
      <c r="A27" s="8">
        <v>24</v>
      </c>
      <c r="B27" s="8" t="s">
        <v>39</v>
      </c>
      <c r="C27" s="8"/>
      <c r="D27" s="8"/>
      <c r="E27" s="8">
        <f t="shared" si="0"/>
        <v>0</v>
      </c>
      <c r="F27" s="8">
        <v>150000</v>
      </c>
      <c r="G27" s="8">
        <f t="shared" si="1"/>
        <v>150000</v>
      </c>
      <c r="H27" s="10"/>
      <c r="I27" s="18" t="s">
        <v>40</v>
      </c>
    </row>
    <row r="28" s="1" customFormat="1" ht="23.1" customHeight="1" spans="1:9">
      <c r="A28" s="8">
        <v>25</v>
      </c>
      <c r="B28" s="8" t="s">
        <v>41</v>
      </c>
      <c r="C28" s="8"/>
      <c r="D28" s="8">
        <v>10</v>
      </c>
      <c r="E28" s="11">
        <v>7424050</v>
      </c>
      <c r="F28" s="11"/>
      <c r="G28" s="8">
        <f t="shared" si="1"/>
        <v>7424050</v>
      </c>
      <c r="H28" s="12"/>
      <c r="I28" s="17"/>
    </row>
    <row r="29" s="3" customFormat="1" ht="23.1" customHeight="1" spans="1:9">
      <c r="A29" s="13">
        <v>26</v>
      </c>
      <c r="B29" s="13" t="s">
        <v>42</v>
      </c>
      <c r="C29" s="13">
        <v>742405</v>
      </c>
      <c r="D29" s="13">
        <v>47</v>
      </c>
      <c r="E29" s="14">
        <f>SUM(E4:E28)</f>
        <v>34893035</v>
      </c>
      <c r="F29" s="14">
        <f>SUM(F4:F28)</f>
        <v>1100000</v>
      </c>
      <c r="G29" s="13">
        <f t="shared" si="1"/>
        <v>35993035</v>
      </c>
      <c r="H29" s="13">
        <v>3500000</v>
      </c>
      <c r="I29" s="21"/>
    </row>
    <row r="30" s="3" customFormat="1" ht="23.1" customHeight="1" spans="1:9">
      <c r="A30" s="13" t="s">
        <v>43</v>
      </c>
      <c r="B30" s="13"/>
      <c r="C30" s="13" t="s">
        <v>44</v>
      </c>
      <c r="D30" s="13"/>
      <c r="E30" s="13"/>
      <c r="F30" s="13"/>
      <c r="G30" s="13"/>
      <c r="H30" s="13"/>
      <c r="I30" s="13"/>
    </row>
    <row r="31" s="4" customFormat="1" ht="51" customHeight="1" spans="1:9">
      <c r="A31" s="15" t="s">
        <v>45</v>
      </c>
      <c r="B31" s="15"/>
      <c r="C31" s="15"/>
      <c r="D31" s="15"/>
      <c r="E31" s="15"/>
      <c r="F31" s="15"/>
      <c r="G31" s="15"/>
      <c r="H31" s="15"/>
      <c r="I31" s="15"/>
    </row>
    <row r="32" s="1" customFormat="1" ht="14.25" customHeight="1" spans="9:9">
      <c r="I32" s="5"/>
    </row>
  </sheetData>
  <mergeCells count="6">
    <mergeCell ref="A1:I1"/>
    <mergeCell ref="A2:I2"/>
    <mergeCell ref="A30:B30"/>
    <mergeCell ref="C30:I30"/>
    <mergeCell ref="A31:I31"/>
    <mergeCell ref="H4:H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2020-10-28T00:42:35Z</dcterms:created>
  <dcterms:modified xsi:type="dcterms:W3CDTF">2020-10-28T00:43:28Z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