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60" windowHeight="8980" firstSheet="5" activeTab="7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Titles" localSheetId="0">'1部门收支总体情况表 '!$1:7</definedName>
    <definedName name="_xlnm.Print_Area" localSheetId="1">'2部门收入总体情况表'!$A$1:R22</definedName>
    <definedName name="_xlnm.Print_Titles" localSheetId="1">'2部门收入总体情况表'!$1:6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Titles" localSheetId="4">'5一般公共预算支出情况表'!$1:6</definedName>
    <definedName name="_xlnm.Print_Titles" localSheetId="5">'6一般公共预算基本支出情况表'!$1:5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<sst xmlns="http://schemas.openxmlformats.org/spreadsheetml/2006/main" count="247">
  <si>
    <t>预算01表</t>
  </si>
  <si>
    <t xml:space="preserve"> 2019年部门收支总体情况表</t>
  </si>
  <si>
    <t>单位名称：罗山县教育体育局</t>
  </si>
  <si>
    <t>单位：万元</t>
  </si>
  <si>
    <r>
      <rPr>
        <sz val="11"/>
        <rFont val="宋体"/>
        <family val="3"/>
        <charset val="134"/>
      </rPr>
      <t>收</t>
    </r>
    <r>
      <rPr>
        <sz val="11"/>
        <rFont val="Arial"/>
        <family val="2"/>
        <charset val="134"/>
      </rPr>
      <t xml:space="preserve">          </t>
    </r>
    <r>
      <rPr>
        <sz val="11"/>
        <rFont val="宋体"/>
        <family val="3"/>
        <charset val="134"/>
      </rPr>
      <t>入</t>
    </r>
  </si>
  <si>
    <r>
      <rPr>
        <sz val="11"/>
        <rFont val="宋体"/>
        <family val="3"/>
        <charset val="134"/>
      </rPr>
      <t>支</t>
    </r>
    <r>
      <rPr>
        <sz val="11"/>
        <rFont val="Arial"/>
        <family val="2"/>
        <charset val="134"/>
      </rPr>
      <t xml:space="preserve">                        </t>
    </r>
    <r>
      <rPr>
        <sz val="11"/>
        <rFont val="宋体"/>
        <family val="3"/>
        <charset val="134"/>
      </rPr>
      <t>出</t>
    </r>
  </si>
  <si>
    <r>
      <rPr>
        <sz val="11"/>
        <rFont val="宋体"/>
        <family val="3"/>
        <charset val="134"/>
      </rPr>
      <t>项</t>
    </r>
    <r>
      <rPr>
        <sz val="11"/>
        <rFont val="Arial"/>
        <family val="2"/>
        <charset val="134"/>
      </rPr>
      <t xml:space="preserve">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</si>
  <si>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金　额</t>
    </r>
  </si>
  <si>
    <r>
      <rPr>
        <sz val="11"/>
        <rFont val="宋体"/>
        <family val="3"/>
        <charset val="134"/>
      </rPr>
      <t>项</t>
    </r>
    <r>
      <rPr>
        <sz val="11"/>
        <rFont val="Arial"/>
        <family val="2"/>
        <charset val="134"/>
      </rPr>
      <t xml:space="preserve">  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</si>
  <si>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合计</t>
    </r>
  </si>
  <si>
    <r>
      <rPr>
        <sz val="11"/>
        <rFont val="宋体"/>
        <family val="3"/>
        <charset val="134"/>
      </rPr>
      <t>用事业单位基金弥补收支差额</t>
    </r>
  </si>
  <si>
    <r>
      <rPr>
        <sz val="11"/>
        <rFont val="宋体"/>
        <family val="3"/>
        <charset val="134"/>
      </rPr>
      <t>部门财政性资金结转</t>
    </r>
  </si>
  <si>
    <r>
      <rPr>
        <sz val="11"/>
        <rFont val="宋体"/>
        <family val="3"/>
        <charset val="134"/>
      </rPr>
      <t>本年支出小计</t>
    </r>
  </si>
  <si>
    <r>
      <rPr>
        <sz val="11"/>
        <rFont val="宋体"/>
        <family val="3"/>
        <charset val="134"/>
      </rPr>
      <t>一般公共预算</t>
    </r>
  </si>
  <si>
    <r>
      <rPr>
        <sz val="11"/>
        <rFont val="宋体"/>
        <family val="3"/>
        <charset val="134"/>
      </rPr>
      <t>中央专项转移支付</t>
    </r>
  </si>
  <si>
    <r>
      <rPr>
        <sz val="11"/>
        <rFont val="宋体"/>
        <family val="3"/>
        <charset val="134"/>
      </rPr>
      <t>政府性基金</t>
    </r>
  </si>
  <si>
    <r>
      <rPr>
        <sz val="11"/>
        <rFont val="宋体"/>
        <family val="3"/>
        <charset val="134"/>
      </rPr>
      <t>专户管理的教育收费</t>
    </r>
  </si>
  <si>
    <r>
      <rPr>
        <sz val="11"/>
        <rFont val="宋体"/>
        <family val="3"/>
        <charset val="134"/>
      </rPr>
      <t>其他收入</t>
    </r>
  </si>
  <si>
    <r>
      <rPr>
        <sz val="11"/>
        <rFont val="宋体"/>
        <family val="3"/>
        <charset val="134"/>
      </rPr>
      <t>小计</t>
    </r>
  </si>
  <si>
    <r>
      <rPr>
        <sz val="11"/>
        <rFont val="宋体"/>
        <family val="3"/>
        <charset val="134"/>
      </rPr>
      <t>其中：财政拨款</t>
    </r>
  </si>
  <si>
    <r>
      <rPr>
        <sz val="11"/>
        <rFont val="宋体"/>
        <family val="3"/>
        <charset val="134"/>
      </rPr>
      <t>一、基本支出</t>
    </r>
  </si>
  <si>
    <r>
      <rPr>
        <sz val="11"/>
        <rFont val="宋体"/>
        <family val="3"/>
        <charset val="134"/>
      </rPr>
      <t>财政拨款</t>
    </r>
  </si>
  <si>
    <r>
      <rPr>
        <sz val="11"/>
        <rFont val="Arial"/>
        <family val="2"/>
        <charset val="134"/>
      </rPr>
      <t>1</t>
    </r>
    <r>
      <rPr>
        <sz val="11"/>
        <rFont val="宋体"/>
        <family val="3"/>
        <charset val="134"/>
      </rPr>
      <t>、工资福利支出</t>
    </r>
  </si>
  <si>
    <r>
      <rPr>
        <sz val="11"/>
        <rFont val="宋体"/>
        <family val="3"/>
        <charset val="134"/>
      </rPr>
      <t>纳入预算管理的
行政事业性收费</t>
    </r>
  </si>
  <si>
    <r>
      <rPr>
        <sz val="11"/>
        <rFont val="Arial"/>
        <family val="2"/>
        <charset val="134"/>
      </rPr>
      <t>2</t>
    </r>
    <r>
      <rPr>
        <sz val="11"/>
        <rFont val="宋体"/>
        <family val="3"/>
        <charset val="134"/>
      </rPr>
      <t>、商品服务支出</t>
    </r>
  </si>
  <si>
    <r>
      <rPr>
        <sz val="11"/>
        <rFont val="宋体"/>
        <family val="3"/>
        <charset val="134"/>
      </rPr>
      <t>专项收入</t>
    </r>
  </si>
  <si>
    <r>
      <rPr>
        <sz val="11"/>
        <rFont val="Arial"/>
        <family val="2"/>
        <charset val="134"/>
      </rPr>
      <t>3</t>
    </r>
    <r>
      <rPr>
        <sz val="11"/>
        <rFont val="宋体"/>
        <family val="3"/>
        <charset val="134"/>
      </rPr>
      <t>、对个人和家庭的补助</t>
    </r>
  </si>
  <si>
    <r>
      <rPr>
        <sz val="11"/>
        <rFont val="宋体"/>
        <family val="3"/>
        <charset val="134"/>
      </rPr>
      <t>国有资产资源
有偿使用收入</t>
    </r>
  </si>
  <si>
    <r>
      <rPr>
        <sz val="11"/>
        <rFont val="宋体"/>
        <family val="3"/>
        <charset val="134"/>
      </rPr>
      <t>二、项目支出</t>
    </r>
  </si>
  <si>
    <r>
      <rPr>
        <sz val="11"/>
        <rFont val="宋体"/>
        <family val="3"/>
        <charset val="134"/>
      </rPr>
      <t>其他一般公共预算收入</t>
    </r>
  </si>
  <si>
    <r>
      <rPr>
        <sz val="11"/>
        <rFont val="宋体"/>
        <family val="3"/>
        <charset val="134"/>
      </rPr>
      <t>（一）一般性项目</t>
    </r>
  </si>
  <si>
    <r>
      <rPr>
        <sz val="11"/>
        <rFont val="宋体"/>
        <family val="3"/>
        <charset val="134"/>
      </rPr>
      <t>（二）专项资金</t>
    </r>
  </si>
  <si>
    <r>
      <rPr>
        <sz val="11"/>
        <rFont val="Arial"/>
        <family val="2"/>
        <charset val="134"/>
      </rPr>
      <t>1</t>
    </r>
    <r>
      <rPr>
        <sz val="11"/>
        <rFont val="宋体"/>
        <family val="3"/>
        <charset val="134"/>
      </rPr>
      <t>、基本建设支出</t>
    </r>
  </si>
  <si>
    <r>
      <rPr>
        <sz val="11"/>
        <rFont val="Arial"/>
        <family val="2"/>
        <charset val="134"/>
      </rPr>
      <t>2</t>
    </r>
    <r>
      <rPr>
        <sz val="11"/>
        <rFont val="宋体"/>
        <family val="3"/>
        <charset val="134"/>
      </rPr>
      <t>、事业发展专项支出</t>
    </r>
  </si>
  <si>
    <r>
      <rPr>
        <sz val="11"/>
        <rFont val="Arial"/>
        <family val="2"/>
        <charset val="134"/>
      </rPr>
      <t>3</t>
    </r>
    <r>
      <rPr>
        <sz val="11"/>
        <rFont val="宋体"/>
        <family val="3"/>
        <charset val="134"/>
      </rPr>
      <t>、经济发展支出</t>
    </r>
  </si>
  <si>
    <r>
      <rPr>
        <sz val="11"/>
        <rFont val="Arial"/>
        <family val="2"/>
        <charset val="134"/>
      </rPr>
      <t>4</t>
    </r>
    <r>
      <rPr>
        <sz val="11"/>
        <rFont val="宋体"/>
        <family val="3"/>
        <charset val="134"/>
      </rPr>
      <t>、债务项目支出</t>
    </r>
  </si>
  <si>
    <r>
      <rPr>
        <sz val="11"/>
        <rFont val="Arial"/>
        <family val="2"/>
        <charset val="134"/>
      </rPr>
      <t>5</t>
    </r>
    <r>
      <rPr>
        <sz val="11"/>
        <rFont val="宋体"/>
        <family val="3"/>
        <charset val="134"/>
      </rPr>
      <t>、其他各项支出</t>
    </r>
  </si>
  <si>
    <r>
      <rPr>
        <sz val="11"/>
        <rFont val="宋体"/>
        <family val="3"/>
        <charset val="134"/>
      </rPr>
      <t>本年收入小计</t>
    </r>
  </si>
  <si>
    <r>
      <rPr>
        <sz val="11"/>
        <rFont val="宋体"/>
        <family val="3"/>
        <charset val="134"/>
      </rPr>
      <t>加：部门财政性资金结转</t>
    </r>
  </si>
  <si>
    <r>
      <rPr>
        <sz val="11"/>
        <rFont val="Arial"/>
        <family val="2"/>
        <charset val="134"/>
      </rPr>
      <t xml:space="preserve">    </t>
    </r>
    <r>
      <rPr>
        <sz val="11"/>
        <rFont val="宋体"/>
        <family val="3"/>
        <charset val="134"/>
      </rPr>
      <t xml:space="preserve">用事业单位基金
</t>
    </r>
    <r>
      <rPr>
        <sz val="11"/>
        <rFont val="Arial"/>
        <family val="2"/>
        <charset val="134"/>
      </rPr>
      <t xml:space="preserve">    </t>
    </r>
    <r>
      <rPr>
        <sz val="11"/>
        <rFont val="宋体"/>
        <family val="3"/>
        <charset val="134"/>
      </rPr>
      <t>弥补收支差额</t>
    </r>
  </si>
  <si>
    <r>
      <rPr>
        <sz val="11"/>
        <rFont val="Arial"/>
        <family val="2"/>
        <charset val="134"/>
      </rPr>
      <t xml:space="preserve">  </t>
    </r>
    <r>
      <rPr>
        <sz val="11"/>
        <rFont val="宋体"/>
        <family val="3"/>
        <charset val="134"/>
      </rPr>
      <t>收</t>
    </r>
    <r>
      <rPr>
        <sz val="11"/>
        <rFont val="Arial"/>
        <family val="2"/>
        <charset val="134"/>
      </rPr>
      <t xml:space="preserve">  </t>
    </r>
    <r>
      <rPr>
        <sz val="11"/>
        <rFont val="宋体"/>
        <family val="3"/>
        <charset val="134"/>
      </rPr>
      <t>入</t>
    </r>
    <r>
      <rPr>
        <sz val="11"/>
        <rFont val="Arial"/>
        <family val="2"/>
        <charset val="134"/>
      </rPr>
      <t xml:space="preserve">  </t>
    </r>
    <r>
      <rPr>
        <sz val="11"/>
        <rFont val="宋体"/>
        <family val="3"/>
        <charset val="134"/>
      </rPr>
      <t>合</t>
    </r>
    <r>
      <rPr>
        <sz val="11"/>
        <rFont val="Arial"/>
        <family val="2"/>
        <charset val="134"/>
      </rPr>
      <t xml:space="preserve">  </t>
    </r>
    <r>
      <rPr>
        <sz val="11"/>
        <rFont val="宋体"/>
        <family val="3"/>
        <charset val="134"/>
      </rPr>
      <t>计</t>
    </r>
  </si>
  <si>
    <r>
      <rPr>
        <sz val="11"/>
        <rFont val="宋体"/>
        <family val="3"/>
        <charset val="134"/>
      </rPr>
      <t>支</t>
    </r>
    <r>
      <rPr>
        <sz val="11"/>
        <rFont val="Arial"/>
        <family val="2"/>
        <charset val="134"/>
      </rPr>
      <t xml:space="preserve"> </t>
    </r>
    <r>
      <rPr>
        <sz val="11"/>
        <rFont val="宋体"/>
        <family val="3"/>
        <charset val="134"/>
      </rPr>
      <t>出</t>
    </r>
    <r>
      <rPr>
        <sz val="11"/>
        <rFont val="Arial"/>
        <family val="2"/>
        <charset val="134"/>
      </rPr>
      <t xml:space="preserve"> </t>
    </r>
    <r>
      <rPr>
        <sz val="11"/>
        <rFont val="宋体"/>
        <family val="3"/>
        <charset val="134"/>
      </rPr>
      <t>合</t>
    </r>
    <r>
      <rPr>
        <sz val="11"/>
        <rFont val="Arial"/>
        <family val="2"/>
        <charset val="134"/>
      </rPr>
      <t xml:space="preserve"> </t>
    </r>
    <r>
      <rPr>
        <sz val="11"/>
        <rFont val="宋体"/>
        <family val="3"/>
        <charset val="134"/>
      </rPr>
      <t>计</t>
    </r>
  </si>
  <si>
    <t>预算02表</t>
  </si>
  <si>
    <t>2019年部门收入总体情况表</t>
  </si>
  <si>
    <t>科目编码</t>
  </si>
  <si>
    <t>单位（科目名称）</t>
  </si>
  <si>
    <t>总计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</si>
  <si>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</si>
  <si>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</si>
  <si>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</si>
  <si>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</si>
  <si>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</si>
  <si>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  </t>
  </si>
  <si>
    <t>部门财政性资金结转</t>
  </si>
  <si>
    <t>用事业单位基金弥补收支差额</t>
  </si>
  <si>
    <t>其他收入</t>
  </si>
  <si>
    <t>类</t>
  </si>
  <si>
    <t>款</t>
  </si>
  <si>
    <t>项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</si>
  <si>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</si>
  <si>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</si>
  <si>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</si>
  <si>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</si>
  <si>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</si>
  <si>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※</t>
  </si>
  <si>
    <t>205</t>
  </si>
  <si>
    <t>合计</t>
  </si>
  <si>
    <t>教育支出</t>
  </si>
  <si>
    <t>01</t>
  </si>
  <si>
    <t>行政运行</t>
  </si>
  <si>
    <t>02</t>
  </si>
  <si>
    <t>一般行政管理事务</t>
  </si>
  <si>
    <t>99</t>
  </si>
  <si>
    <t>其他教育事务管理</t>
  </si>
  <si>
    <t>学前教育</t>
  </si>
  <si>
    <t>小学教育</t>
  </si>
  <si>
    <t>03</t>
  </si>
  <si>
    <t>初中教育</t>
  </si>
  <si>
    <t>04</t>
  </si>
  <si>
    <t>高中教育</t>
  </si>
  <si>
    <t>05</t>
  </si>
  <si>
    <t>高等教育</t>
  </si>
  <si>
    <t>其他普通教育支出</t>
  </si>
  <si>
    <t>中专教育</t>
  </si>
  <si>
    <t>其他广播电视教育支出</t>
  </si>
  <si>
    <t>07</t>
  </si>
  <si>
    <t>特殊学校教育</t>
  </si>
  <si>
    <t>09</t>
  </si>
  <si>
    <t>农村中小学校舍建设</t>
  </si>
  <si>
    <t>其他教育支出</t>
  </si>
  <si>
    <t>预算03表</t>
  </si>
  <si>
    <t>2019年部门支出总体情况表</t>
  </si>
  <si>
    <t>基本支出</t>
  </si>
  <si>
    <t>项目支出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</si>
  <si>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</si>
  <si>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</si>
  <si>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</si>
  <si>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</si>
  <si>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</si>
  <si>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</si>
  <si>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</si>
  <si>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</si>
  <si>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</si>
  <si>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其他教育事务管理</t>
    </r>
  </si>
  <si>
    <r>
      <rPr>
        <sz val="11"/>
        <rFont val="宋体"/>
        <family val="3"/>
        <charset val="134"/>
      </rPr>
      <t>学前教育</t>
    </r>
  </si>
  <si>
    <r>
      <rPr>
        <sz val="11"/>
        <rFont val="宋体"/>
        <family val="3"/>
        <charset val="134"/>
      </rPr>
      <t>小学教育</t>
    </r>
  </si>
  <si>
    <r>
      <rPr>
        <sz val="11"/>
        <rFont val="宋体"/>
        <family val="3"/>
        <charset val="134"/>
      </rPr>
      <t>初中教育</t>
    </r>
  </si>
  <si>
    <r>
      <rPr>
        <sz val="11"/>
        <rFont val="宋体"/>
        <family val="3"/>
        <charset val="134"/>
      </rPr>
      <t>高中教育</t>
    </r>
  </si>
  <si>
    <r>
      <rPr>
        <sz val="11"/>
        <rFont val="宋体"/>
        <family val="3"/>
        <charset val="134"/>
      </rPr>
      <t>高等教育</t>
    </r>
  </si>
  <si>
    <r>
      <rPr>
        <sz val="11"/>
        <rFont val="宋体"/>
        <family val="3"/>
        <charset val="134"/>
      </rPr>
      <t>其他普通教育支出</t>
    </r>
  </si>
  <si>
    <r>
      <rPr>
        <sz val="11"/>
        <rFont val="宋体"/>
        <family val="3"/>
        <charset val="134"/>
      </rPr>
      <t>中专教育</t>
    </r>
  </si>
  <si>
    <r>
      <rPr>
        <sz val="11"/>
        <rFont val="宋体"/>
        <family val="3"/>
        <charset val="134"/>
      </rPr>
      <t>其他广播电视教育支出</t>
    </r>
  </si>
  <si>
    <r>
      <rPr>
        <sz val="11"/>
        <rFont val="宋体"/>
        <family val="3"/>
        <charset val="134"/>
      </rPr>
      <t>特殊学校教育</t>
    </r>
  </si>
  <si>
    <r>
      <rPr>
        <sz val="11"/>
        <rFont val="宋体"/>
        <family val="3"/>
        <charset val="134"/>
      </rPr>
      <t>农村中小学校舍建设</t>
    </r>
  </si>
  <si>
    <r>
      <rPr>
        <sz val="11"/>
        <rFont val="宋体"/>
        <family val="3"/>
        <charset val="134"/>
      </rPr>
      <t>其他教育支出</t>
    </r>
  </si>
  <si>
    <t>预算04表</t>
  </si>
  <si>
    <t>2019年财政拨款收支总体情况表</t>
  </si>
  <si>
    <t>收          入</t>
  </si>
  <si>
    <t>支                        出</t>
  </si>
  <si>
    <t>项                    目</t>
  </si>
  <si>
    <t>金　额</t>
  </si>
  <si>
    <t>项            目</t>
  </si>
  <si>
    <t>本年支出小计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</si>
  <si>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</si>
  <si>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</si>
  <si>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</si>
  <si>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</si>
  <si>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</si>
  <si>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</si>
  <si>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</si>
  <si>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</si>
  <si>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</si>
  <si>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</si>
  <si>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</si>
  <si>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</si>
  <si>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</si>
  <si>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</si>
  <si>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</si>
  <si>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</si>
  <si>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</si>
  <si>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</si>
  <si>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</si>
  <si>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</si>
  <si>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</si>
  <si>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</si>
  <si>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</si>
  <si>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</si>
  <si>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</si>
  <si>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</si>
  <si>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</si>
  <si>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</si>
  <si>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 xml:space="preserve">  收  入  合  计</t>
  </si>
  <si>
    <t>支出合计</t>
  </si>
  <si>
    <t>预算05表</t>
  </si>
  <si>
    <t>2019年一般公共预算支出情况表</t>
  </si>
  <si>
    <t>2019年一般公共预算基本支出情况表</t>
  </si>
  <si>
    <t>单位名称：罗山县教育体育局                                      单位：万元</t>
  </si>
  <si>
    <t>科目名称</t>
  </si>
  <si>
    <t>其中：财政拨款</t>
  </si>
  <si>
    <t>301</t>
  </si>
  <si>
    <r>
      <rPr>
        <sz val="11"/>
        <rFont val="宋体"/>
        <family val="3"/>
        <charset val="134"/>
      </rPr>
      <t>工资福利支出</t>
    </r>
  </si>
  <si>
    <t xml:space="preserve">  301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</si>
  <si>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基本工资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</si>
  <si>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津贴补贴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</si>
  <si>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奖金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</si>
  <si>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社会保障缴费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</si>
  <si>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绩效工资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</si>
  <si>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</si>
  <si>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</si>
  <si>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</si>
  <si>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 xml:space="preserve">  302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</si>
  <si>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办公费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</si>
  <si>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印刷费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</si>
  <si>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咨询费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</si>
  <si>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手续费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</si>
  <si>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水费</t>
    </r>
  </si>
  <si>
    <t>06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</si>
  <si>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电费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</si>
  <si>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邮电费</t>
    </r>
  </si>
  <si>
    <t>08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</si>
  <si>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取暖费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</si>
  <si>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物业管理费</t>
    </r>
  </si>
  <si>
    <t>11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</si>
  <si>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差旅费</t>
    </r>
  </si>
  <si>
    <t>12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</si>
  <si>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因公出国（境）费用</t>
    </r>
  </si>
  <si>
    <t>13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</si>
  <si>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维修</t>
    </r>
    <r>
      <rPr>
        <sz val="11"/>
        <rFont val="Arial Narrow"/>
        <family val="2"/>
        <charset val="134"/>
      </rPr>
      <t>(</t>
    </r>
    <r>
      <rPr>
        <sz val="11"/>
        <rFont val="宋体"/>
        <family val="3"/>
        <charset val="134"/>
      </rPr>
      <t>护</t>
    </r>
    <r>
      <rPr>
        <sz val="11"/>
        <rFont val="Arial Narrow"/>
        <family val="2"/>
        <charset val="134"/>
      </rPr>
      <t>)</t>
    </r>
    <r>
      <rPr>
        <sz val="11"/>
        <rFont val="宋体"/>
        <family val="3"/>
        <charset val="134"/>
      </rPr>
      <t>费</t>
    </r>
  </si>
  <si>
    <t>14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</si>
  <si>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租赁费</t>
    </r>
  </si>
  <si>
    <t>15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</si>
  <si>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会议费</t>
    </r>
  </si>
  <si>
    <t>16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</si>
  <si>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培训费</t>
    </r>
  </si>
  <si>
    <t>17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</si>
  <si>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公务接待费</t>
    </r>
  </si>
  <si>
    <t>18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</si>
  <si>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专用材料费</t>
    </r>
  </si>
  <si>
    <t>24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</si>
  <si>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被装购置费</t>
    </r>
  </si>
  <si>
    <t>25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</si>
  <si>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专用燃料费</t>
    </r>
  </si>
  <si>
    <t>26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</si>
  <si>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劳务费</t>
    </r>
  </si>
  <si>
    <t>27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</si>
  <si>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委托业务费</t>
    </r>
  </si>
  <si>
    <t>28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</si>
  <si>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工会经费</t>
    </r>
  </si>
  <si>
    <t>29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</si>
  <si>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福利费</t>
    </r>
  </si>
  <si>
    <t>31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</si>
  <si>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公务用车运行维护费</t>
    </r>
  </si>
  <si>
    <t>39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</si>
  <si>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其他交通费用</t>
    </r>
  </si>
  <si>
    <t>40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</si>
  <si>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税金及附加费用</t>
    </r>
  </si>
  <si>
    <t>89</t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</si>
  <si>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政法单位被装购置费</t>
    </r>
  </si>
  <si>
    <r>
      <rPr>
        <sz val="11"/>
        <rFont val="Arial Narrow"/>
        <family val="2"/>
        <charset val="134"/>
      </rPr>
      <t xml:space="preserve">  </t>
    </r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</si>
  <si>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</si>
  <si>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</si>
  <si>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 xml:space="preserve">  303</t>
  </si>
  <si>
    <r>
      <rPr>
        <sz val="11"/>
        <rFont val="Arial Narrow"/>
        <family val="2"/>
        <charset val="134"/>
      </rPr>
      <t xml:space="preserve">   </t>
    </r>
    <r>
      <rPr>
        <sz val="11"/>
        <rFont val="宋体"/>
        <family val="3"/>
        <charset val="134"/>
      </rPr>
      <t>离休费</t>
    </r>
  </si>
  <si>
    <r>
      <rPr>
        <sz val="11"/>
        <rFont val="Arial Narrow"/>
        <family val="2"/>
        <charset val="134"/>
      </rPr>
      <t xml:space="preserve">   </t>
    </r>
    <r>
      <rPr>
        <sz val="11"/>
        <rFont val="宋体"/>
        <family val="3"/>
        <charset val="134"/>
      </rPr>
      <t>退休费</t>
    </r>
  </si>
  <si>
    <r>
      <rPr>
        <sz val="11"/>
        <rFont val="宋体"/>
        <family val="3"/>
        <charset val="134"/>
      </rPr>
      <t>生活补助</t>
    </r>
  </si>
  <si>
    <t>助学金</t>
  </si>
  <si>
    <t>资本性支出</t>
  </si>
  <si>
    <t>200</t>
  </si>
  <si>
    <t>309</t>
  </si>
  <si>
    <t>房屋建筑物构建</t>
  </si>
  <si>
    <t xml:space="preserve">                                     预算07表</t>
  </si>
  <si>
    <t>2019年一般公共预算“三公”经费支出情况表</t>
  </si>
  <si>
    <t>单位名称:罗山县教育体育局</t>
  </si>
  <si>
    <t xml:space="preserve">                             单位：万元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</si>
  <si>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</si>
  <si>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</si>
  <si>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</si>
  <si>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</si>
  <si>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</si>
  <si>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</si>
  <si>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</si>
  <si>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</si>
  <si>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</si>
  <si>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</si>
  <si>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</si>
  <si>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单位代码</t>
  </si>
  <si>
    <t>0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</si>
</sst>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_ "/>
    <numFmt numFmtId="180" formatCode="0.00_);[Red]\(0.00\)"/>
    <numFmt numFmtId="181" formatCode="* #,##0.00;* \-#,##0.00;* &quot;&quot;??;@"/>
    <numFmt numFmtId="182" formatCode="#,##0.0"/>
    <numFmt numFmtId="183" formatCode="#,##0.00_ "/>
  </numFmts>
  <fonts count="28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Narrow"/>
      <family val="2"/>
      <charset val="134"/>
    </font>
    <font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name val="Arial Narrow"/>
      <family val="2"/>
      <charset val="134"/>
    </font>
    <font>
      <sz val="11"/>
      <name val="Arial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5" borderId="20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2" fillId="0" borderId="17" applyNumberFormat="0" applyFill="0" applyAlignment="0" applyProtection="0">
      <alignment vertical="center"/>
    </xf>
    <xf numFmtId="0" fontId="16" fillId="22" borderId="23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5" borderId="24" applyNumberFormat="0" applyAlignment="0" applyProtection="0">
      <alignment vertical="center"/>
    </xf>
    <xf numFmtId="0" fontId="19" fillId="21" borderId="2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</cellStyleXfs>
  <cellXfs count="292">
    <xf numFmtId="0" fontId="0" fillId="0" borderId="0" xfId="0">
      <alignment vertical="center"/>
    </xf>
    <xf numFmtId="0" fontId="20" fillId="0" borderId="0" xfId="38" applyFont="1" applyAlignment="1">
      <alignment horizontal="center" vertical="center"/>
    </xf>
    <xf numFmtId="0" fontId="8" fillId="0" borderId="0" xfId="38" applyFont="1" applyAlignment="1"/>
    <xf numFmtId="0" fontId="8" fillId="0" borderId="0" xfId="38" applyFont="1" applyFill="1" applyAlignment="1"/>
    <xf numFmtId="0" fontId="5" fillId="0" borderId="0" xfId="38" applyAlignment="1"/>
    <xf numFmtId="178" fontId="21" fillId="0" borderId="0" xfId="38" applyNumberFormat="1" applyFont="1" applyFill="1" applyAlignment="1" applyProtection="1">
      <alignment horizontal="center" vertical="center"/>
    </xf>
    <xf numFmtId="177" fontId="21" fillId="0" borderId="0" xfId="38" applyNumberFormat="1" applyFont="1" applyFill="1" applyAlignment="1" applyProtection="1">
      <alignment horizontal="center" vertical="center"/>
    </xf>
    <xf numFmtId="0" fontId="21" fillId="0" borderId="0" xfId="38" applyNumberFormat="1" applyFont="1" applyFill="1" applyAlignment="1" applyProtection="1">
      <alignment horizontal="right" vertical="center"/>
    </xf>
    <xf numFmtId="0" fontId="21" fillId="0" borderId="0" xfId="38" applyNumberFormat="1" applyFont="1" applyFill="1" applyAlignment="1" applyProtection="1">
      <alignment horizontal="left" vertical="center" wrapText="1"/>
    </xf>
    <xf numFmtId="176" fontId="21" fillId="0" borderId="0" xfId="38" applyNumberFormat="1" applyFont="1" applyFill="1" applyAlignment="1" applyProtection="1">
      <alignment vertical="center"/>
    </xf>
    <xf numFmtId="0" fontId="22" fillId="0" borderId="0" xfId="38" applyNumberFormat="1" applyFont="1" applyFill="1" applyAlignment="1" applyProtection="1">
      <alignment horizontal="center" vertical="center"/>
    </xf>
    <xf numFmtId="178" fontId="20" fillId="0" borderId="1" xfId="38" applyNumberFormat="1" applyFont="1" applyFill="1" applyBorder="1" applyAlignment="1" applyProtection="1">
      <alignment horizontal="left" vertical="center" indent="1"/>
    </xf>
    <xf numFmtId="178" fontId="20" fillId="2" borderId="1" xfId="38" applyNumberFormat="1" applyFont="1" applyFill="1" applyBorder="1" applyAlignment="1" applyProtection="1">
      <alignment horizontal="left" vertical="center" indent="1"/>
    </xf>
    <xf numFmtId="176" fontId="20" fillId="0" borderId="0" xfId="38" applyNumberFormat="1" applyFont="1" applyFill="1" applyAlignment="1" applyProtection="1">
      <alignment horizontal="center" vertical="center"/>
    </xf>
    <xf numFmtId="176" fontId="20" fillId="0" borderId="1" xfId="38" applyNumberFormat="1" applyFont="1" applyFill="1" applyBorder="1" applyAlignment="1" applyProtection="1">
      <alignment horizontal="center" vertical="center"/>
    </xf>
    <xf numFmtId="0" fontId="8" fillId="0" borderId="2" xfId="38" applyNumberFormat="1" applyFont="1" applyFill="1" applyBorder="1" applyAlignment="1" applyProtection="1">
      <alignment horizontal="centerContinuous" vertical="center"/>
    </xf>
    <xf numFmtId="0" fontId="8" fillId="0" borderId="3" xfId="38" applyNumberFormat="1" applyFont="1" applyFill="1" applyBorder="1" applyAlignment="1" applyProtection="1">
      <alignment horizontal="centerContinuous" vertical="center"/>
    </xf>
    <xf numFmtId="0" fontId="8" fillId="0" borderId="3" xfId="38" applyNumberFormat="1" applyFont="1" applyFill="1" applyBorder="1" applyAlignment="1" applyProtection="1">
      <alignment horizontal="center" vertical="center" wrapText="1"/>
    </xf>
    <xf numFmtId="0" fontId="8" fillId="0" borderId="4" xfId="38" applyNumberFormat="1" applyFont="1" applyFill="1" applyBorder="1" applyAlignment="1" applyProtection="1">
      <alignment horizontal="centerContinuous" vertical="center"/>
    </xf>
    <xf numFmtId="178" fontId="8" fillId="0" borderId="3" xfId="38" applyNumberFormat="1" applyFont="1" applyFill="1" applyBorder="1" applyAlignment="1" applyProtection="1">
      <alignment horizontal="center" vertical="center"/>
    </xf>
    <xf numFmtId="177" fontId="8" fillId="0" borderId="3" xfId="38" applyNumberFormat="1" applyFont="1" applyFill="1" applyBorder="1" applyAlignment="1" applyProtection="1">
      <alignment horizontal="center" vertical="center"/>
    </xf>
    <xf numFmtId="0" fontId="8" fillId="0" borderId="5" xfId="38" applyNumberFormat="1" applyFont="1" applyFill="1" applyBorder="1" applyAlignment="1" applyProtection="1">
      <alignment horizontal="center" vertical="center" wrapText="1"/>
    </xf>
    <xf numFmtId="0" fontId="8" fillId="0" borderId="3" xfId="38" applyNumberFormat="1" applyFont="1" applyFill="1" applyBorder="1" applyAlignment="1" applyProtection="1">
      <alignment horizontal="center" vertical="center"/>
    </xf>
    <xf numFmtId="49" fontId="23" fillId="0" borderId="3" xfId="38" applyNumberFormat="1" applyFont="1" applyFill="1" applyBorder="1" applyAlignment="1" applyProtection="1">
      <alignment horizontal="center" vertical="center"/>
    </xf>
    <xf numFmtId="49" fontId="8" fillId="0" borderId="3" xfId="38" applyNumberFormat="1" applyFont="1" applyFill="1" applyBorder="1" applyAlignment="1" applyProtection="1">
      <alignment horizontal="center" vertical="center" wrapText="1"/>
    </xf>
    <xf numFmtId="49" fontId="8" fillId="0" borderId="3" xfId="38" applyNumberFormat="1" applyFont="1" applyFill="1" applyBorder="1" applyAlignment="1" applyProtection="1">
      <alignment vertical="center" wrapText="1"/>
    </xf>
    <xf numFmtId="0" fontId="8" fillId="0" borderId="3" xfId="38" applyNumberFormat="1" applyFont="1" applyFill="1" applyBorder="1" applyAlignment="1" applyProtection="1">
      <alignment vertical="center" wrapText="1"/>
    </xf>
    <xf numFmtId="176" fontId="8" fillId="0" borderId="3" xfId="38" applyNumberFormat="1" applyFont="1" applyFill="1" applyBorder="1" applyAlignment="1" applyProtection="1">
      <alignment horizontal="right" vertical="center" wrapText="1"/>
    </xf>
    <xf numFmtId="179" fontId="21" fillId="0" borderId="0" xfId="38" applyNumberFormat="1" applyFont="1" applyFill="1" applyAlignment="1" applyProtection="1">
      <alignment vertical="center"/>
    </xf>
    <xf numFmtId="0" fontId="8" fillId="0" borderId="5" xfId="38" applyNumberFormat="1" applyFont="1" applyFill="1" applyBorder="1" applyAlignment="1" applyProtection="1">
      <alignment horizontal="centerContinuous" vertical="center"/>
    </xf>
    <xf numFmtId="0" fontId="8" fillId="0" borderId="6" xfId="38" applyNumberFormat="1" applyFont="1" applyFill="1" applyBorder="1" applyAlignment="1" applyProtection="1">
      <alignment horizontal="centerContinuous" vertical="center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176" fontId="8" fillId="0" borderId="0" xfId="38" applyNumberFormat="1" applyFont="1" applyFill="1" applyAlignment="1" applyProtection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9" fontId="23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 indent="2"/>
    </xf>
    <xf numFmtId="179" fontId="8" fillId="0" borderId="3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8" fillId="0" borderId="0" xfId="41" applyFont="1" applyAlignment="1"/>
    <xf numFmtId="0" fontId="8" fillId="0" borderId="0" xfId="41" applyFont="1" applyFill="1" applyAlignment="1"/>
    <xf numFmtId="0" fontId="5" fillId="0" borderId="0" xfId="41" applyAlignment="1"/>
    <xf numFmtId="180" fontId="5" fillId="0" borderId="0" xfId="41" applyNumberFormat="1" applyAlignment="1"/>
    <xf numFmtId="0" fontId="22" fillId="0" borderId="0" xfId="41" applyNumberFormat="1" applyFont="1" applyFill="1" applyAlignment="1" applyProtection="1">
      <alignment horizontal="center" vertical="center"/>
    </xf>
    <xf numFmtId="0" fontId="8" fillId="0" borderId="1" xfId="41" applyFont="1" applyFill="1" applyBorder="1" applyAlignment="1">
      <alignment horizontal="center" vertical="center"/>
    </xf>
    <xf numFmtId="0" fontId="8" fillId="2" borderId="1" xfId="41" applyFont="1" applyFill="1" applyBorder="1" applyAlignment="1">
      <alignment horizontal="center" vertical="center"/>
    </xf>
    <xf numFmtId="0" fontId="20" fillId="0" borderId="3" xfId="41" applyNumberFormat="1" applyFont="1" applyFill="1" applyBorder="1" applyAlignment="1" applyProtection="1">
      <alignment horizontal="center" vertical="center"/>
    </xf>
    <xf numFmtId="0" fontId="20" fillId="0" borderId="6" xfId="41" applyNumberFormat="1" applyFont="1" applyFill="1" applyBorder="1" applyAlignment="1" applyProtection="1">
      <alignment horizontal="center" vertical="center" wrapText="1"/>
    </xf>
    <xf numFmtId="0" fontId="20" fillId="0" borderId="6" xfId="27" applyFont="1" applyBorder="1" applyAlignment="1">
      <alignment horizontal="center" vertical="center" wrapText="1"/>
    </xf>
    <xf numFmtId="0" fontId="20" fillId="0" borderId="5" xfId="27" applyFont="1" applyBorder="1" applyAlignment="1">
      <alignment horizontal="center" vertical="center" wrapText="1"/>
    </xf>
    <xf numFmtId="0" fontId="20" fillId="0" borderId="2" xfId="41" applyNumberFormat="1" applyFont="1" applyFill="1" applyBorder="1" applyAlignment="1" applyProtection="1">
      <alignment horizontal="center" vertical="center" wrapText="1"/>
    </xf>
    <xf numFmtId="180" fontId="20" fillId="0" borderId="3" xfId="27" applyNumberFormat="1" applyFont="1" applyBorder="1" applyAlignment="1">
      <alignment horizontal="center" vertical="center" wrapText="1"/>
    </xf>
    <xf numFmtId="0" fontId="20" fillId="0" borderId="3" xfId="27" applyFont="1" applyBorder="1" applyAlignment="1">
      <alignment horizontal="center" vertical="center" wrapText="1"/>
    </xf>
    <xf numFmtId="178" fontId="20" fillId="0" borderId="3" xfId="38" applyNumberFormat="1" applyFont="1" applyFill="1" applyBorder="1" applyAlignment="1" applyProtection="1">
      <alignment horizontal="center" vertical="center"/>
    </xf>
    <xf numFmtId="0" fontId="20" fillId="0" borderId="3" xfId="41" applyFont="1" applyBorder="1" applyAlignment="1">
      <alignment horizontal="center" vertical="center"/>
    </xf>
    <xf numFmtId="49" fontId="26" fillId="0" borderId="6" xfId="41" applyNumberFormat="1" applyFont="1" applyFill="1" applyBorder="1" applyAlignment="1" applyProtection="1">
      <alignment horizontal="left" vertical="center" wrapText="1"/>
    </xf>
    <xf numFmtId="49" fontId="26" fillId="0" borderId="3" xfId="41" applyNumberFormat="1" applyFont="1" applyFill="1" applyBorder="1" applyAlignment="1" applyProtection="1">
      <alignment horizontal="left" vertical="center" wrapText="1"/>
    </xf>
    <xf numFmtId="49" fontId="26" fillId="0" borderId="3" xfId="41" applyNumberFormat="1" applyFont="1" applyFill="1" applyBorder="1" applyAlignment="1" applyProtection="1">
      <alignment horizontal="center" vertical="center" wrapText="1"/>
    </xf>
    <xf numFmtId="180" fontId="26" fillId="0" borderId="3" xfId="41" applyNumberFormat="1" applyFont="1" applyFill="1" applyBorder="1" applyAlignment="1" applyProtection="1">
      <alignment horizontal="right" vertical="center" wrapText="1"/>
    </xf>
    <xf numFmtId="180" fontId="8" fillId="0" borderId="0" xfId="41" applyNumberFormat="1" applyFont="1" applyFill="1" applyAlignment="1"/>
    <xf numFmtId="49" fontId="26" fillId="3" borderId="6" xfId="41" applyNumberFormat="1" applyFont="1" applyFill="1" applyBorder="1" applyAlignment="1" applyProtection="1">
      <alignment horizontal="left" vertical="center" wrapText="1"/>
    </xf>
    <xf numFmtId="49" fontId="26" fillId="3" borderId="3" xfId="41" applyNumberFormat="1" applyFont="1" applyFill="1" applyBorder="1" applyAlignment="1" applyProtection="1">
      <alignment horizontal="left" vertical="center" wrapText="1"/>
    </xf>
    <xf numFmtId="180" fontId="26" fillId="3" borderId="3" xfId="41" applyNumberFormat="1" applyFont="1" applyFill="1" applyBorder="1" applyAlignment="1" applyProtection="1">
      <alignment horizontal="right" vertical="center" wrapText="1"/>
    </xf>
    <xf numFmtId="0" fontId="26" fillId="3" borderId="6" xfId="41" applyNumberFormat="1" applyFont="1" applyFill="1" applyBorder="1" applyAlignment="1" applyProtection="1">
      <alignment horizontal="right" vertical="center" wrapText="1"/>
    </xf>
    <xf numFmtId="49" fontId="20" fillId="0" borderId="6" xfId="41" applyNumberFormat="1" applyFont="1" applyFill="1" applyBorder="1" applyAlignment="1" applyProtection="1">
      <alignment horizontal="left" vertical="center" wrapText="1" indent="1"/>
    </xf>
    <xf numFmtId="0" fontId="26" fillId="0" borderId="6" xfId="41" applyNumberFormat="1" applyFont="1" applyFill="1" applyBorder="1" applyAlignment="1" applyProtection="1">
      <alignment horizontal="right" vertical="center" wrapText="1"/>
    </xf>
    <xf numFmtId="0" fontId="26" fillId="0" borderId="3" xfId="41" applyNumberFormat="1" applyFont="1" applyFill="1" applyBorder="1" applyAlignment="1" applyProtection="1">
      <alignment horizontal="right" vertical="center" wrapText="1"/>
    </xf>
    <xf numFmtId="178" fontId="20" fillId="0" borderId="1" xfId="38" applyNumberFormat="1" applyFont="1" applyFill="1" applyBorder="1" applyAlignment="1" applyProtection="1">
      <alignment horizontal="center" vertical="center"/>
    </xf>
    <xf numFmtId="178" fontId="20" fillId="2" borderId="1" xfId="38" applyNumberFormat="1" applyFont="1" applyFill="1" applyBorder="1" applyAlignment="1" applyProtection="1">
      <alignment horizontal="center" vertical="center"/>
    </xf>
    <xf numFmtId="0" fontId="8" fillId="0" borderId="8" xfId="38" applyNumberFormat="1" applyFont="1" applyFill="1" applyBorder="1" applyAlignment="1" applyProtection="1">
      <alignment horizontal="center" vertical="center" wrapText="1"/>
    </xf>
    <xf numFmtId="0" fontId="8" fillId="0" borderId="2" xfId="38" applyNumberFormat="1" applyFont="1" applyFill="1" applyBorder="1" applyAlignment="1" applyProtection="1">
      <alignment horizontal="center" vertical="center" wrapText="1"/>
    </xf>
    <xf numFmtId="0" fontId="8" fillId="0" borderId="9" xfId="38" applyNumberFormat="1" applyFont="1" applyFill="1" applyBorder="1" applyAlignment="1" applyProtection="1">
      <alignment horizontal="center" vertical="center"/>
    </xf>
    <xf numFmtId="0" fontId="8" fillId="0" borderId="8" xfId="38" applyNumberFormat="1" applyFont="1" applyFill="1" applyBorder="1" applyAlignment="1" applyProtection="1">
      <alignment horizontal="center" vertical="center"/>
    </xf>
    <xf numFmtId="49" fontId="26" fillId="0" borderId="6" xfId="22" applyNumberFormat="1" applyFont="1" applyFill="1" applyBorder="1" applyAlignment="1" applyProtection="1">
      <alignment horizontal="center" vertical="center" wrapText="1"/>
    </xf>
    <xf numFmtId="0" fontId="26" fillId="0" borderId="6" xfId="22" applyNumberFormat="1" applyFont="1" applyFill="1" applyBorder="1" applyAlignment="1" applyProtection="1">
      <alignment horizontal="center" vertical="center" wrapText="1"/>
    </xf>
    <xf numFmtId="180" fontId="26" fillId="0" borderId="3" xfId="22" applyNumberFormat="1" applyFont="1" applyFill="1" applyBorder="1" applyAlignment="1" applyProtection="1">
      <alignment horizontal="center" vertical="center" wrapText="1"/>
    </xf>
    <xf numFmtId="49" fontId="26" fillId="0" borderId="3" xfId="16" applyNumberFormat="1" applyFont="1" applyFill="1" applyBorder="1" applyAlignment="1" applyProtection="1">
      <alignment horizontal="center" vertical="center" wrapText="1"/>
    </xf>
    <xf numFmtId="0" fontId="26" fillId="0" borderId="3" xfId="16" applyNumberFormat="1" applyFont="1" applyFill="1" applyBorder="1" applyAlignment="1" applyProtection="1">
      <alignment horizontal="center" vertical="center" wrapText="1"/>
    </xf>
    <xf numFmtId="180" fontId="26" fillId="0" borderId="5" xfId="22" applyNumberFormat="1" applyFont="1" applyFill="1" applyBorder="1" applyAlignment="1" applyProtection="1">
      <alignment horizontal="center" vertical="center" wrapText="1"/>
    </xf>
    <xf numFmtId="0" fontId="26" fillId="0" borderId="3" xfId="22" applyFont="1" applyBorder="1" applyAlignment="1">
      <alignment horizontal="center" vertical="center"/>
    </xf>
    <xf numFmtId="180" fontId="26" fillId="0" borderId="3" xfId="22" applyNumberFormat="1" applyFont="1" applyBorder="1" applyAlignment="1">
      <alignment horizontal="center" vertical="center"/>
    </xf>
    <xf numFmtId="176" fontId="20" fillId="0" borderId="0" xfId="38" applyNumberFormat="1" applyFont="1" applyFill="1" applyAlignment="1" applyProtection="1">
      <alignment horizontal="right" vertical="center"/>
    </xf>
    <xf numFmtId="0" fontId="8" fillId="0" borderId="0" xfId="40" applyFont="1" applyAlignment="1"/>
    <xf numFmtId="0" fontId="8" fillId="0" borderId="0" xfId="40" applyFont="1" applyFill="1" applyAlignment="1"/>
    <xf numFmtId="0" fontId="5" fillId="0" borderId="0" xfId="40" applyAlignment="1">
      <alignment wrapText="1"/>
    </xf>
    <xf numFmtId="0" fontId="5" fillId="0" borderId="0" xfId="40" applyAlignment="1"/>
    <xf numFmtId="181" fontId="24" fillId="0" borderId="0" xfId="40" applyNumberFormat="1" applyFont="1" applyFill="1" applyAlignment="1" applyProtection="1">
      <alignment vertical="center" wrapText="1"/>
    </xf>
    <xf numFmtId="181" fontId="24" fillId="0" borderId="0" xfId="40" applyNumberFormat="1" applyFont="1" applyFill="1" applyAlignment="1" applyProtection="1">
      <alignment horizontal="right" vertical="center"/>
    </xf>
    <xf numFmtId="176" fontId="24" fillId="0" borderId="0" xfId="40" applyNumberFormat="1" applyFont="1" applyFill="1" applyAlignment="1" applyProtection="1">
      <alignment horizontal="right" vertical="center"/>
    </xf>
    <xf numFmtId="176" fontId="24" fillId="0" borderId="0" xfId="40" applyNumberFormat="1" applyFont="1" applyFill="1" applyAlignment="1" applyProtection="1">
      <alignment vertical="center"/>
    </xf>
    <xf numFmtId="181" fontId="22" fillId="0" borderId="0" xfId="40" applyNumberFormat="1" applyFont="1" applyFill="1" applyAlignment="1" applyProtection="1">
      <alignment horizontal="center" vertical="center" wrapText="1"/>
    </xf>
    <xf numFmtId="181" fontId="20" fillId="0" borderId="1" xfId="40" applyNumberFormat="1" applyFont="1" applyFill="1" applyBorder="1" applyAlignment="1" applyProtection="1">
      <alignment vertical="center" wrapText="1"/>
    </xf>
    <xf numFmtId="181" fontId="22" fillId="0" borderId="1" xfId="40" applyNumberFormat="1" applyFont="1" applyFill="1" applyBorder="1" applyAlignment="1" applyProtection="1">
      <alignment vertical="center" wrapText="1"/>
    </xf>
    <xf numFmtId="181" fontId="8" fillId="0" borderId="6" xfId="40" applyNumberFormat="1" applyFont="1" applyFill="1" applyBorder="1" applyAlignment="1" applyProtection="1">
      <alignment horizontal="center" vertical="center" wrapText="1"/>
    </xf>
    <xf numFmtId="181" fontId="8" fillId="0" borderId="4" xfId="40" applyNumberFormat="1" applyFont="1" applyFill="1" applyBorder="1" applyAlignment="1" applyProtection="1">
      <alignment horizontal="center" vertical="center" wrapText="1"/>
    </xf>
    <xf numFmtId="181" fontId="8" fillId="0" borderId="5" xfId="40" applyNumberFormat="1" applyFont="1" applyFill="1" applyBorder="1" applyAlignment="1" applyProtection="1">
      <alignment horizontal="center" vertical="center" wrapText="1"/>
    </xf>
    <xf numFmtId="181" fontId="8" fillId="0" borderId="3" xfId="40" applyNumberFormat="1" applyFont="1" applyFill="1" applyBorder="1" applyAlignment="1" applyProtection="1">
      <alignment horizontal="centerContinuous" vertical="center"/>
    </xf>
    <xf numFmtId="181" fontId="8" fillId="0" borderId="8" xfId="40" applyNumberFormat="1" applyFont="1" applyFill="1" applyBorder="1" applyAlignment="1" applyProtection="1">
      <alignment horizontal="centerContinuous" vertical="center"/>
    </xf>
    <xf numFmtId="181" fontId="8" fillId="0" borderId="10" xfId="40" applyNumberFormat="1" applyFont="1" applyFill="1" applyBorder="1" applyAlignment="1" applyProtection="1">
      <alignment horizontal="center" vertical="center" wrapText="1"/>
    </xf>
    <xf numFmtId="181" fontId="8" fillId="0" borderId="11" xfId="40" applyNumberFormat="1" applyFont="1" applyFill="1" applyBorder="1" applyAlignment="1" applyProtection="1">
      <alignment horizontal="center" vertical="center" wrapText="1"/>
    </xf>
    <xf numFmtId="181" fontId="8" fillId="0" borderId="6" xfId="40" applyNumberFormat="1" applyFont="1" applyFill="1" applyBorder="1" applyAlignment="1" applyProtection="1">
      <alignment horizontal="center" vertical="center"/>
    </xf>
    <xf numFmtId="0" fontId="8" fillId="0" borderId="3" xfId="40" applyNumberFormat="1" applyFont="1" applyFill="1" applyBorder="1" applyAlignment="1" applyProtection="1">
      <alignment horizontal="center" vertical="center"/>
    </xf>
    <xf numFmtId="176" fontId="8" fillId="0" borderId="3" xfId="40" applyNumberFormat="1" applyFont="1" applyFill="1" applyBorder="1" applyAlignment="1" applyProtection="1">
      <alignment horizontal="centerContinuous" vertical="center"/>
    </xf>
    <xf numFmtId="181" fontId="8" fillId="0" borderId="12" xfId="40" applyNumberFormat="1" applyFont="1" applyFill="1" applyBorder="1" applyAlignment="1" applyProtection="1">
      <alignment horizontal="center" vertical="center" wrapText="1"/>
    </xf>
    <xf numFmtId="181" fontId="8" fillId="0" borderId="13" xfId="40" applyNumberFormat="1" applyFont="1" applyFill="1" applyBorder="1" applyAlignment="1" applyProtection="1">
      <alignment horizontal="center" vertical="center" wrapText="1"/>
    </xf>
    <xf numFmtId="181" fontId="8" fillId="0" borderId="10" xfId="40" applyNumberFormat="1" applyFont="1" applyFill="1" applyBorder="1" applyAlignment="1" applyProtection="1">
      <alignment horizontal="center" vertical="center"/>
    </xf>
    <xf numFmtId="176" fontId="8" fillId="0" borderId="6" xfId="40" applyNumberFormat="1" applyFont="1" applyFill="1" applyBorder="1" applyAlignment="1" applyProtection="1">
      <alignment horizontal="center" vertical="center"/>
    </xf>
    <xf numFmtId="176" fontId="8" fillId="0" borderId="4" xfId="40" applyNumberFormat="1" applyFont="1" applyFill="1" applyBorder="1" applyAlignment="1" applyProtection="1">
      <alignment horizontal="center" vertical="center"/>
    </xf>
    <xf numFmtId="181" fontId="8" fillId="0" borderId="14" xfId="40" applyNumberFormat="1" applyFont="1" applyFill="1" applyBorder="1" applyAlignment="1" applyProtection="1">
      <alignment horizontal="center" vertical="center" wrapText="1"/>
    </xf>
    <xf numFmtId="181" fontId="8" fillId="0" borderId="15" xfId="40" applyNumberFormat="1" applyFont="1" applyFill="1" applyBorder="1" applyAlignment="1" applyProtection="1">
      <alignment horizontal="center" vertical="center" wrapText="1"/>
    </xf>
    <xf numFmtId="176" fontId="8" fillId="0" borderId="3" xfId="40" applyNumberFormat="1" applyFont="1" applyFill="1" applyBorder="1" applyAlignment="1" applyProtection="1">
      <alignment horizontal="center" vertical="center" wrapText="1"/>
    </xf>
    <xf numFmtId="49" fontId="8" fillId="4" borderId="3" xfId="40" applyNumberFormat="1" applyFont="1" applyFill="1" applyBorder="1" applyAlignment="1">
      <alignment horizontal="center" vertical="center"/>
    </xf>
    <xf numFmtId="49" fontId="8" fillId="0" borderId="3" xfId="40" applyNumberFormat="1" applyFont="1" applyFill="1" applyBorder="1" applyAlignment="1">
      <alignment horizontal="center" vertical="center" wrapText="1"/>
    </xf>
    <xf numFmtId="0" fontId="8" fillId="0" borderId="8" xfId="40" applyFont="1" applyBorder="1" applyAlignment="1">
      <alignment horizontal="center" vertical="center" wrapText="1"/>
    </xf>
    <xf numFmtId="0" fontId="8" fillId="0" borderId="3" xfId="40" applyFont="1" applyFill="1" applyBorder="1" applyAlignment="1">
      <alignment horizontal="left" vertical="center" wrapText="1"/>
    </xf>
    <xf numFmtId="180" fontId="23" fillId="0" borderId="3" xfId="40" applyNumberFormat="1" applyFont="1" applyFill="1" applyBorder="1" applyAlignment="1">
      <alignment horizontal="right" vertical="center" wrapText="1"/>
    </xf>
    <xf numFmtId="0" fontId="8" fillId="0" borderId="5" xfId="42" applyFont="1" applyFill="1" applyBorder="1">
      <alignment vertical="center"/>
    </xf>
    <xf numFmtId="0" fontId="8" fillId="0" borderId="9" xfId="40" applyFont="1" applyBorder="1" applyAlignment="1">
      <alignment horizontal="center" vertical="center" wrapText="1"/>
    </xf>
    <xf numFmtId="176" fontId="8" fillId="0" borderId="3" xfId="40" applyNumberFormat="1" applyFont="1" applyFill="1" applyBorder="1" applyAlignment="1" applyProtection="1">
      <alignment horizontal="right" vertical="center" wrapText="1"/>
    </xf>
    <xf numFmtId="0" fontId="8" fillId="0" borderId="3" xfId="42" applyFont="1" applyFill="1" applyBorder="1">
      <alignment vertical="center"/>
    </xf>
    <xf numFmtId="180" fontId="23" fillId="0" borderId="3" xfId="40" applyNumberFormat="1" applyFont="1" applyFill="1" applyBorder="1" applyAlignment="1" applyProtection="1">
      <alignment horizontal="right" vertical="center" wrapText="1"/>
    </xf>
    <xf numFmtId="182" fontId="5" fillId="0" borderId="3" xfId="40" applyNumberFormat="1" applyFill="1" applyBorder="1" applyAlignment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23" fillId="0" borderId="3" xfId="40" applyNumberFormat="1" applyFont="1" applyFill="1" applyBorder="1" applyAlignment="1">
      <alignment horizontal="right" vertical="center"/>
    </xf>
    <xf numFmtId="182" fontId="8" fillId="0" borderId="3" xfId="40" applyNumberFormat="1" applyFont="1" applyFill="1" applyBorder="1" applyAlignment="1">
      <alignment horizontal="right" vertical="center" wrapText="1"/>
    </xf>
    <xf numFmtId="0" fontId="8" fillId="0" borderId="6" xfId="40" applyFont="1" applyFill="1" applyBorder="1" applyAlignment="1">
      <alignment horizontal="left" vertical="center" wrapText="1"/>
    </xf>
    <xf numFmtId="0" fontId="8" fillId="0" borderId="5" xfId="40" applyFont="1" applyFill="1" applyBorder="1" applyAlignment="1">
      <alignment horizontal="left" vertical="center" wrapText="1"/>
    </xf>
    <xf numFmtId="179" fontId="8" fillId="0" borderId="3" xfId="40" applyNumberFormat="1" applyFont="1" applyFill="1" applyBorder="1" applyAlignment="1">
      <alignment horizontal="right" vertical="center"/>
    </xf>
    <xf numFmtId="0" fontId="8" fillId="0" borderId="3" xfId="42" applyFont="1" applyFill="1" applyBorder="1" applyAlignment="1">
      <alignment horizontal="center" vertical="center"/>
    </xf>
    <xf numFmtId="0" fontId="8" fillId="0" borderId="0" xfId="40" applyFont="1" applyAlignment="1">
      <alignment wrapText="1"/>
    </xf>
    <xf numFmtId="176" fontId="21" fillId="0" borderId="0" xfId="40" applyNumberFormat="1" applyFont="1" applyFill="1" applyAlignment="1" applyProtection="1">
      <alignment vertical="center"/>
    </xf>
    <xf numFmtId="176" fontId="20" fillId="0" borderId="0" xfId="40" applyNumberFormat="1" applyFont="1" applyFill="1" applyAlignment="1" applyProtection="1">
      <alignment horizontal="right" vertical="center"/>
    </xf>
    <xf numFmtId="181" fontId="20" fillId="0" borderId="1" xfId="40" applyNumberFormat="1" applyFont="1" applyFill="1" applyBorder="1" applyAlignment="1" applyProtection="1">
      <alignment horizontal="right" vertical="center" wrapText="1"/>
    </xf>
    <xf numFmtId="176" fontId="8" fillId="0" borderId="5" xfId="40" applyNumberFormat="1" applyFont="1" applyFill="1" applyBorder="1" applyAlignment="1" applyProtection="1">
      <alignment horizontal="center" vertical="center"/>
    </xf>
    <xf numFmtId="49" fontId="8" fillId="4" borderId="8" xfId="40" applyNumberFormat="1" applyFont="1" applyFill="1" applyBorder="1" applyAlignment="1">
      <alignment horizontal="center" vertical="center" wrapText="1"/>
    </xf>
    <xf numFmtId="49" fontId="8" fillId="4" borderId="3" xfId="40" applyNumberFormat="1" applyFont="1" applyFill="1" applyBorder="1" applyAlignment="1">
      <alignment horizontal="center" vertical="center" wrapText="1"/>
    </xf>
    <xf numFmtId="49" fontId="8" fillId="4" borderId="2" xfId="40" applyNumberFormat="1" applyFont="1" applyFill="1" applyBorder="1" applyAlignment="1">
      <alignment horizontal="center" vertical="center" wrapText="1"/>
    </xf>
    <xf numFmtId="182" fontId="8" fillId="0" borderId="0" xfId="40" applyNumberFormat="1" applyFont="1" applyFill="1" applyAlignment="1"/>
    <xf numFmtId="0" fontId="20" fillId="0" borderId="0" xfId="22" applyFont="1" applyAlignment="1">
      <alignment horizontal="center" vertical="center"/>
    </xf>
    <xf numFmtId="0" fontId="5" fillId="0" borderId="0" xfId="22" applyAlignment="1">
      <alignment horizontal="center" vertical="center"/>
    </xf>
    <xf numFmtId="0" fontId="5" fillId="0" borderId="0" xfId="22" applyAlignment="1"/>
    <xf numFmtId="178" fontId="21" fillId="0" borderId="0" xfId="22" applyNumberFormat="1" applyFont="1" applyFill="1" applyAlignment="1" applyProtection="1">
      <alignment horizontal="center" vertical="center"/>
    </xf>
    <xf numFmtId="177" fontId="21" fillId="0" borderId="0" xfId="22" applyNumberFormat="1" applyFont="1" applyFill="1" applyAlignment="1" applyProtection="1">
      <alignment horizontal="center" vertical="center"/>
    </xf>
    <xf numFmtId="0" fontId="21" fillId="0" borderId="0" xfId="22" applyNumberFormat="1" applyFont="1" applyFill="1" applyAlignment="1" applyProtection="1">
      <alignment horizontal="left" vertical="center" wrapText="1"/>
    </xf>
    <xf numFmtId="176" fontId="21" fillId="0" borderId="0" xfId="22" applyNumberFormat="1" applyFont="1" applyFill="1" applyAlignment="1" applyProtection="1">
      <alignment vertical="center"/>
    </xf>
    <xf numFmtId="179" fontId="21" fillId="0" borderId="0" xfId="22" applyNumberFormat="1" applyFont="1" applyFill="1" applyAlignment="1" applyProtection="1">
      <alignment vertical="center"/>
    </xf>
    <xf numFmtId="0" fontId="22" fillId="0" borderId="0" xfId="22" applyNumberFormat="1" applyFont="1" applyFill="1" applyAlignment="1" applyProtection="1">
      <alignment horizontal="center" vertical="center"/>
    </xf>
    <xf numFmtId="178" fontId="20" fillId="0" borderId="1" xfId="22" applyNumberFormat="1" applyFont="1" applyFill="1" applyBorder="1" applyAlignment="1" applyProtection="1">
      <alignment horizontal="left" vertical="center" indent="1"/>
    </xf>
    <xf numFmtId="178" fontId="20" fillId="2" borderId="1" xfId="22" applyNumberFormat="1" applyFont="1" applyFill="1" applyBorder="1" applyAlignment="1" applyProtection="1">
      <alignment horizontal="left" vertical="center" indent="1"/>
    </xf>
    <xf numFmtId="176" fontId="20" fillId="0" borderId="0" xfId="22" applyNumberFormat="1" applyFont="1" applyFill="1" applyAlignment="1" applyProtection="1">
      <alignment horizontal="center" vertical="center"/>
    </xf>
    <xf numFmtId="176" fontId="20" fillId="0" borderId="1" xfId="22" applyNumberFormat="1" applyFont="1" applyFill="1" applyBorder="1" applyAlignment="1" applyProtection="1">
      <alignment horizontal="center" vertical="center"/>
    </xf>
    <xf numFmtId="0" fontId="21" fillId="0" borderId="2" xfId="22" applyNumberFormat="1" applyFont="1" applyFill="1" applyBorder="1" applyAlignment="1" applyProtection="1">
      <alignment horizontal="centerContinuous" vertical="center"/>
    </xf>
    <xf numFmtId="0" fontId="20" fillId="0" borderId="3" xfId="22" applyNumberFormat="1" applyFont="1" applyFill="1" applyBorder="1" applyAlignment="1" applyProtection="1">
      <alignment horizontal="centerContinuous" vertical="center"/>
    </xf>
    <xf numFmtId="0" fontId="20" fillId="0" borderId="3" xfId="22" applyNumberFormat="1" applyFont="1" applyFill="1" applyBorder="1" applyAlignment="1" applyProtection="1">
      <alignment horizontal="center" vertical="center" wrapText="1"/>
    </xf>
    <xf numFmtId="0" fontId="20" fillId="0" borderId="4" xfId="22" applyNumberFormat="1" applyFont="1" applyFill="1" applyBorder="1" applyAlignment="1" applyProtection="1">
      <alignment horizontal="centerContinuous" vertical="center"/>
    </xf>
    <xf numFmtId="178" fontId="21" fillId="0" borderId="3" xfId="22" applyNumberFormat="1" applyFont="1" applyFill="1" applyBorder="1" applyAlignment="1" applyProtection="1">
      <alignment horizontal="center" vertical="center"/>
    </xf>
    <xf numFmtId="177" fontId="20" fillId="0" borderId="3" xfId="22" applyNumberFormat="1" applyFont="1" applyFill="1" applyBorder="1" applyAlignment="1" applyProtection="1">
      <alignment horizontal="center" vertical="center"/>
    </xf>
    <xf numFmtId="0" fontId="20" fillId="0" borderId="5" xfId="22" applyNumberFormat="1" applyFont="1" applyFill="1" applyBorder="1" applyAlignment="1" applyProtection="1">
      <alignment horizontal="center" vertical="center" wrapText="1"/>
    </xf>
    <xf numFmtId="178" fontId="21" fillId="0" borderId="8" xfId="22" applyNumberFormat="1" applyFont="1" applyFill="1" applyBorder="1" applyAlignment="1" applyProtection="1">
      <alignment horizontal="center" vertical="center"/>
    </xf>
    <xf numFmtId="0" fontId="21" fillId="0" borderId="9" xfId="22" applyNumberFormat="1" applyFont="1" applyFill="1" applyBorder="1" applyAlignment="1" applyProtection="1">
      <alignment horizontal="center" vertical="center"/>
    </xf>
    <xf numFmtId="0" fontId="21" fillId="0" borderId="8" xfId="22" applyNumberFormat="1" applyFont="1" applyFill="1" applyBorder="1" applyAlignment="1" applyProtection="1">
      <alignment horizontal="center" vertical="center"/>
    </xf>
    <xf numFmtId="176" fontId="20" fillId="0" borderId="0" xfId="22" applyNumberFormat="1" applyFont="1" applyFill="1" applyAlignment="1" applyProtection="1">
      <alignment horizontal="right" vertical="center"/>
    </xf>
    <xf numFmtId="0" fontId="20" fillId="0" borderId="5" xfId="22" applyNumberFormat="1" applyFont="1" applyFill="1" applyBorder="1" applyAlignment="1" applyProtection="1">
      <alignment horizontal="centerContinuous" vertical="center"/>
    </xf>
    <xf numFmtId="0" fontId="20" fillId="0" borderId="6" xfId="22" applyNumberFormat="1" applyFont="1" applyFill="1" applyBorder="1" applyAlignment="1" applyProtection="1">
      <alignment horizontal="centerContinuous" vertical="center"/>
    </xf>
    <xf numFmtId="0" fontId="5" fillId="0" borderId="0" xfId="16" applyAlignment="1">
      <alignment horizontal="center" vertical="center"/>
    </xf>
    <xf numFmtId="0" fontId="5" fillId="0" borderId="0" xfId="16" applyFill="1" applyAlignment="1"/>
    <xf numFmtId="0" fontId="5" fillId="0" borderId="0" xfId="16" applyAlignment="1"/>
    <xf numFmtId="180" fontId="5" fillId="0" borderId="0" xfId="16" applyNumberFormat="1" applyAlignment="1"/>
    <xf numFmtId="178" fontId="5" fillId="0" borderId="0" xfId="16" applyNumberFormat="1" applyFont="1" applyFill="1" applyAlignment="1" applyProtection="1">
      <alignment horizontal="center" vertical="center" wrapText="1"/>
    </xf>
    <xf numFmtId="177" fontId="21" fillId="0" borderId="0" xfId="16" applyNumberFormat="1" applyFont="1" applyFill="1" applyAlignment="1" applyProtection="1">
      <alignment horizontal="center" vertical="center"/>
    </xf>
    <xf numFmtId="0" fontId="21" fillId="4" borderId="0" xfId="16" applyNumberFormat="1" applyFont="1" applyFill="1" applyAlignment="1" applyProtection="1">
      <alignment vertical="center" wrapText="1"/>
    </xf>
    <xf numFmtId="176" fontId="21" fillId="4" borderId="0" xfId="16" applyNumberFormat="1" applyFont="1" applyFill="1" applyAlignment="1" applyProtection="1">
      <alignment vertical="center" wrapText="1"/>
    </xf>
    <xf numFmtId="180" fontId="21" fillId="4" borderId="0" xfId="16" applyNumberFormat="1" applyFont="1" applyFill="1" applyAlignment="1" applyProtection="1">
      <alignment vertical="center" wrapText="1"/>
    </xf>
    <xf numFmtId="178" fontId="22" fillId="0" borderId="0" xfId="16" applyNumberFormat="1" applyFont="1" applyFill="1" applyAlignment="1" applyProtection="1">
      <alignment horizontal="center" vertical="center"/>
    </xf>
    <xf numFmtId="178" fontId="20" fillId="0" borderId="1" xfId="16" applyNumberFormat="1" applyFont="1" applyFill="1" applyBorder="1" applyAlignment="1" applyProtection="1">
      <alignment horizontal="left" vertical="center" indent="1"/>
    </xf>
    <xf numFmtId="178" fontId="20" fillId="2" borderId="1" xfId="16" applyNumberFormat="1" applyFont="1" applyFill="1" applyBorder="1" applyAlignment="1" applyProtection="1">
      <alignment horizontal="left" vertical="center" indent="1"/>
    </xf>
    <xf numFmtId="0" fontId="21" fillId="0" borderId="0" xfId="16" applyNumberFormat="1" applyFont="1" applyFill="1" applyAlignment="1" applyProtection="1">
      <alignment horizontal="center" vertical="center" wrapText="1"/>
    </xf>
    <xf numFmtId="176" fontId="21" fillId="4" borderId="0" xfId="16" applyNumberFormat="1" applyFont="1" applyFill="1" applyAlignment="1" applyProtection="1">
      <alignment horizontal="center" vertical="center" wrapText="1"/>
    </xf>
    <xf numFmtId="180" fontId="21" fillId="4" borderId="0" xfId="16" applyNumberFormat="1" applyFont="1" applyFill="1" applyAlignment="1" applyProtection="1">
      <alignment horizontal="center" vertical="center" wrapText="1"/>
    </xf>
    <xf numFmtId="0" fontId="20" fillId="0" borderId="3" xfId="16" applyNumberFormat="1" applyFont="1" applyFill="1" applyBorder="1" applyAlignment="1" applyProtection="1">
      <alignment horizontal="centerContinuous" vertical="center"/>
    </xf>
    <xf numFmtId="0" fontId="20" fillId="0" borderId="3" xfId="16" applyNumberFormat="1" applyFont="1" applyFill="1" applyBorder="1" applyAlignment="1" applyProtection="1">
      <alignment horizontal="center" vertical="center" wrapText="1"/>
    </xf>
    <xf numFmtId="176" fontId="20" fillId="0" borderId="3" xfId="28" applyNumberFormat="1" applyFont="1" applyFill="1" applyBorder="1" applyAlignment="1" applyProtection="1">
      <alignment horizontal="center" vertical="center"/>
    </xf>
    <xf numFmtId="178" fontId="20" fillId="0" borderId="3" xfId="16" applyNumberFormat="1" applyFont="1" applyFill="1" applyBorder="1" applyAlignment="1" applyProtection="1">
      <alignment horizontal="center" vertical="center"/>
    </xf>
    <xf numFmtId="177" fontId="20" fillId="0" borderId="3" xfId="16" applyNumberFormat="1" applyFont="1" applyFill="1" applyBorder="1" applyAlignment="1" applyProtection="1">
      <alignment horizontal="center" vertical="center"/>
    </xf>
    <xf numFmtId="177" fontId="20" fillId="0" borderId="6" xfId="16" applyNumberFormat="1" applyFont="1" applyFill="1" applyBorder="1" applyAlignment="1" applyProtection="1">
      <alignment horizontal="center" vertical="center"/>
    </xf>
    <xf numFmtId="49" fontId="20" fillId="4" borderId="3" xfId="28" applyNumberFormat="1" applyFont="1" applyFill="1" applyBorder="1" applyAlignment="1">
      <alignment horizontal="center" vertical="center"/>
    </xf>
    <xf numFmtId="49" fontId="20" fillId="0" borderId="3" xfId="28" applyNumberFormat="1" applyFont="1" applyFill="1" applyBorder="1" applyAlignment="1">
      <alignment horizontal="center" vertical="center" wrapText="1"/>
    </xf>
    <xf numFmtId="180" fontId="20" fillId="0" borderId="3" xfId="28" applyNumberFormat="1" applyFont="1" applyFill="1" applyBorder="1" applyAlignment="1">
      <alignment horizontal="center" vertical="center" wrapText="1"/>
    </xf>
    <xf numFmtId="0" fontId="20" fillId="0" borderId="3" xfId="16" applyNumberFormat="1" applyFont="1" applyBorder="1" applyAlignment="1">
      <alignment horizontal="center" vertical="center"/>
    </xf>
    <xf numFmtId="49" fontId="20" fillId="0" borderId="3" xfId="16" applyNumberFormat="1" applyFont="1" applyFill="1" applyBorder="1" applyAlignment="1" applyProtection="1">
      <alignment horizontal="center" vertical="center" wrapText="1"/>
    </xf>
    <xf numFmtId="183" fontId="26" fillId="0" borderId="3" xfId="16" applyNumberFormat="1" applyFont="1" applyFill="1" applyBorder="1" applyAlignment="1" applyProtection="1">
      <alignment horizontal="right" vertical="center" wrapText="1"/>
    </xf>
    <xf numFmtId="179" fontId="20" fillId="0" borderId="3" xfId="16" applyNumberFormat="1" applyFont="1" applyFill="1" applyBorder="1" applyAlignment="1" applyProtection="1">
      <alignment horizontal="right" vertical="center" wrapText="1"/>
    </xf>
    <xf numFmtId="180" fontId="20" fillId="0" borderId="3" xfId="16" applyNumberFormat="1" applyFont="1" applyFill="1" applyBorder="1" applyAlignment="1" applyProtection="1">
      <alignment horizontal="right" vertical="center" wrapText="1"/>
    </xf>
    <xf numFmtId="49" fontId="20" fillId="0" borderId="8" xfId="16" applyNumberFormat="1" applyFont="1" applyFill="1" applyBorder="1" applyAlignment="1">
      <alignment horizontal="center" vertical="center" wrapText="1"/>
    </xf>
    <xf numFmtId="49" fontId="20" fillId="4" borderId="8" xfId="16" applyNumberFormat="1" applyFont="1" applyFill="1" applyBorder="1" applyAlignment="1">
      <alignment horizontal="center" vertical="center" wrapText="1"/>
    </xf>
    <xf numFmtId="49" fontId="20" fillId="4" borderId="3" xfId="28" applyNumberFormat="1" applyFont="1" applyFill="1" applyBorder="1" applyAlignment="1">
      <alignment horizontal="center" vertical="center" wrapText="1"/>
    </xf>
    <xf numFmtId="49" fontId="20" fillId="0" borderId="2" xfId="16" applyNumberFormat="1" applyFont="1" applyFill="1" applyBorder="1" applyAlignment="1">
      <alignment horizontal="center" vertical="center" wrapText="1"/>
    </xf>
    <xf numFmtId="49" fontId="20" fillId="4" borderId="2" xfId="16" applyNumberFormat="1" applyFont="1" applyFill="1" applyBorder="1" applyAlignment="1">
      <alignment horizontal="center" vertical="center" wrapText="1"/>
    </xf>
    <xf numFmtId="179" fontId="20" fillId="0" borderId="3" xfId="16" applyNumberFormat="1" applyFont="1" applyFill="1" applyBorder="1" applyAlignment="1">
      <alignment horizontal="right" vertical="center" wrapText="1"/>
    </xf>
    <xf numFmtId="176" fontId="21" fillId="0" borderId="0" xfId="16" applyNumberFormat="1" applyFont="1" applyFill="1" applyAlignment="1" applyProtection="1">
      <alignment horizontal="right" vertical="center"/>
    </xf>
    <xf numFmtId="176" fontId="20" fillId="4" borderId="1" xfId="16" applyNumberFormat="1" applyFont="1" applyFill="1" applyBorder="1" applyAlignment="1" applyProtection="1">
      <alignment horizontal="center" vertical="center"/>
    </xf>
    <xf numFmtId="49" fontId="20" fillId="4" borderId="8" xfId="16" applyNumberFormat="1" applyFont="1" applyFill="1" applyBorder="1" applyAlignment="1">
      <alignment horizontal="center" vertical="center"/>
    </xf>
    <xf numFmtId="49" fontId="20" fillId="4" borderId="2" xfId="16" applyNumberFormat="1" applyFont="1" applyFill="1" applyBorder="1" applyAlignment="1">
      <alignment horizontal="center" vertical="center"/>
    </xf>
    <xf numFmtId="0" fontId="20" fillId="0" borderId="0" xfId="28" applyFont="1" applyAlignment="1">
      <alignment horizontal="center" vertical="center"/>
    </xf>
    <xf numFmtId="0" fontId="5" fillId="0" borderId="0" xfId="28" applyFill="1" applyAlignment="1"/>
    <xf numFmtId="0" fontId="8" fillId="0" borderId="0" xfId="64">
      <alignment vertical="center"/>
    </xf>
    <xf numFmtId="0" fontId="5" fillId="0" borderId="0" xfId="28" applyAlignment="1"/>
    <xf numFmtId="180" fontId="5" fillId="0" borderId="0" xfId="28" applyNumberFormat="1" applyAlignment="1"/>
    <xf numFmtId="180" fontId="8" fillId="0" borderId="0" xfId="64" applyNumberFormat="1" applyAlignment="1">
      <alignment vertical="center" wrapText="1"/>
    </xf>
    <xf numFmtId="181" fontId="21" fillId="0" borderId="0" xfId="28" applyNumberFormat="1" applyFont="1" applyFill="1" applyAlignment="1" applyProtection="1">
      <alignment horizontal="left" vertical="center" wrapText="1"/>
    </xf>
    <xf numFmtId="181" fontId="21" fillId="0" borderId="0" xfId="28" applyNumberFormat="1" applyFont="1" applyFill="1" applyAlignment="1" applyProtection="1">
      <alignment horizontal="right" vertical="center"/>
    </xf>
    <xf numFmtId="180" fontId="21" fillId="0" borderId="0" xfId="28" applyNumberFormat="1" applyFont="1" applyFill="1" applyAlignment="1" applyProtection="1">
      <alignment horizontal="right" vertical="center"/>
    </xf>
    <xf numFmtId="181" fontId="22" fillId="0" borderId="0" xfId="28" applyNumberFormat="1" applyFont="1" applyFill="1" applyAlignment="1" applyProtection="1">
      <alignment horizontal="center" vertical="center"/>
    </xf>
    <xf numFmtId="0" fontId="20" fillId="0" borderId="1" xfId="28" applyFont="1" applyFill="1" applyBorder="1" applyAlignment="1">
      <alignment horizontal="left" vertical="center" indent="1"/>
    </xf>
    <xf numFmtId="0" fontId="20" fillId="2" borderId="1" xfId="28" applyFont="1" applyFill="1" applyBorder="1" applyAlignment="1">
      <alignment horizontal="left" vertical="center" indent="1"/>
    </xf>
    <xf numFmtId="180" fontId="20" fillId="0" borderId="0" xfId="28" applyNumberFormat="1" applyFont="1" applyFill="1" applyAlignment="1" applyProtection="1">
      <alignment horizontal="center" vertical="center"/>
    </xf>
    <xf numFmtId="181" fontId="27" fillId="0" borderId="3" xfId="28" applyNumberFormat="1" applyFont="1" applyFill="1" applyBorder="1" applyAlignment="1" applyProtection="1">
      <alignment horizontal="centerContinuous" vertical="center"/>
    </xf>
    <xf numFmtId="180" fontId="27" fillId="0" borderId="8" xfId="28" applyNumberFormat="1" applyFont="1" applyFill="1" applyBorder="1" applyAlignment="1" applyProtection="1">
      <alignment horizontal="centerContinuous" vertical="center"/>
    </xf>
    <xf numFmtId="180" fontId="27" fillId="0" borderId="3" xfId="28" applyNumberFormat="1" applyFont="1" applyFill="1" applyBorder="1" applyAlignment="1" applyProtection="1">
      <alignment horizontal="centerContinuous" vertical="center"/>
    </xf>
    <xf numFmtId="181" fontId="27" fillId="0" borderId="10" xfId="28" applyNumberFormat="1" applyFont="1" applyFill="1" applyBorder="1" applyAlignment="1" applyProtection="1">
      <alignment horizontal="center" vertical="center"/>
    </xf>
    <xf numFmtId="181" fontId="27" fillId="0" borderId="11" xfId="28" applyNumberFormat="1" applyFont="1" applyFill="1" applyBorder="1" applyAlignment="1" applyProtection="1">
      <alignment horizontal="center" vertical="center"/>
    </xf>
    <xf numFmtId="181" fontId="27" fillId="0" borderId="6" xfId="28" applyNumberFormat="1" applyFont="1" applyFill="1" applyBorder="1" applyAlignment="1" applyProtection="1">
      <alignment horizontal="center" vertical="center"/>
    </xf>
    <xf numFmtId="180" fontId="27" fillId="0" borderId="3" xfId="28" applyNumberFormat="1" applyFont="1" applyFill="1" applyBorder="1" applyAlignment="1" applyProtection="1">
      <alignment horizontal="center" vertical="center" wrapText="1"/>
    </xf>
    <xf numFmtId="180" fontId="27" fillId="0" borderId="8" xfId="28" applyNumberFormat="1" applyFont="1" applyFill="1" applyBorder="1" applyAlignment="1" applyProtection="1">
      <alignment horizontal="center" vertical="center" wrapText="1"/>
    </xf>
    <xf numFmtId="180" fontId="27" fillId="0" borderId="3" xfId="28" applyNumberFormat="1" applyFont="1" applyFill="1" applyBorder="1" applyAlignment="1" applyProtection="1">
      <alignment horizontal="centerContinuous" vertical="center" wrapText="1"/>
    </xf>
    <xf numFmtId="181" fontId="27" fillId="0" borderId="12" xfId="28" applyNumberFormat="1" applyFont="1" applyFill="1" applyBorder="1" applyAlignment="1" applyProtection="1">
      <alignment horizontal="center" vertical="center"/>
    </xf>
    <xf numFmtId="181" fontId="27" fillId="0" borderId="13" xfId="28" applyNumberFormat="1" applyFont="1" applyFill="1" applyBorder="1" applyAlignment="1" applyProtection="1">
      <alignment horizontal="center" vertical="center"/>
    </xf>
    <xf numFmtId="180" fontId="27" fillId="0" borderId="9" xfId="28" applyNumberFormat="1" applyFont="1" applyFill="1" applyBorder="1" applyAlignment="1" applyProtection="1">
      <alignment horizontal="center" vertical="center" wrapText="1"/>
    </xf>
    <xf numFmtId="180" fontId="27" fillId="0" borderId="6" xfId="28" applyNumberFormat="1" applyFont="1" applyFill="1" applyBorder="1" applyAlignment="1" applyProtection="1">
      <alignment horizontal="center" vertical="center" wrapText="1"/>
    </xf>
    <xf numFmtId="181" fontId="27" fillId="0" borderId="14" xfId="28" applyNumberFormat="1" applyFont="1" applyFill="1" applyBorder="1" applyAlignment="1" applyProtection="1">
      <alignment horizontal="center" vertical="center"/>
    </xf>
    <xf numFmtId="181" fontId="27" fillId="0" borderId="15" xfId="28" applyNumberFormat="1" applyFont="1" applyFill="1" applyBorder="1" applyAlignment="1" applyProtection="1">
      <alignment horizontal="center" vertical="center"/>
    </xf>
    <xf numFmtId="180" fontId="27" fillId="0" borderId="2" xfId="28" applyNumberFormat="1" applyFont="1" applyFill="1" applyBorder="1" applyAlignment="1" applyProtection="1">
      <alignment horizontal="center" vertical="center" wrapText="1"/>
    </xf>
    <xf numFmtId="0" fontId="27" fillId="0" borderId="8" xfId="28" applyFont="1" applyBorder="1" applyAlignment="1">
      <alignment horizontal="center" vertical="center" wrapText="1"/>
    </xf>
    <xf numFmtId="0" fontId="27" fillId="0" borderId="3" xfId="28" applyFont="1" applyFill="1" applyBorder="1" applyAlignment="1">
      <alignment horizontal="left" vertical="center"/>
    </xf>
    <xf numFmtId="180" fontId="27" fillId="0" borderId="3" xfId="28" applyNumberFormat="1" applyFont="1" applyFill="1" applyBorder="1" applyAlignment="1">
      <alignment horizontal="center" vertical="center" wrapText="1"/>
    </xf>
    <xf numFmtId="182" fontId="27" fillId="0" borderId="1" xfId="28" applyNumberFormat="1" applyFont="1" applyFill="1" applyBorder="1" applyAlignment="1">
      <alignment horizontal="left" vertical="center"/>
    </xf>
    <xf numFmtId="0" fontId="27" fillId="0" borderId="9" xfId="28" applyFont="1" applyBorder="1" applyAlignment="1">
      <alignment horizontal="center" vertical="center" wrapText="1"/>
    </xf>
    <xf numFmtId="182" fontId="27" fillId="0" borderId="4" xfId="28" applyNumberFormat="1" applyFont="1" applyFill="1" applyBorder="1" applyAlignment="1">
      <alignment horizontal="left" vertical="center"/>
    </xf>
    <xf numFmtId="0" fontId="27" fillId="0" borderId="3" xfId="28" applyFont="1" applyFill="1" applyBorder="1" applyAlignment="1">
      <alignment horizontal="left" vertical="center" wrapText="1"/>
    </xf>
    <xf numFmtId="176" fontId="27" fillId="0" borderId="3" xfId="28" applyNumberFormat="1" applyFont="1" applyFill="1" applyBorder="1" applyAlignment="1" applyProtection="1">
      <alignment horizontal="center" vertical="center" wrapText="1"/>
    </xf>
    <xf numFmtId="182" fontId="27" fillId="0" borderId="4" xfId="28" applyNumberFormat="1" applyFont="1" applyFill="1" applyBorder="1" applyAlignment="1" applyProtection="1">
      <alignment vertical="center"/>
    </xf>
    <xf numFmtId="0" fontId="27" fillId="0" borderId="6" xfId="28" applyFont="1" applyFill="1" applyBorder="1" applyAlignment="1">
      <alignment horizontal="left" vertical="center"/>
    </xf>
    <xf numFmtId="0" fontId="27" fillId="0" borderId="5" xfId="28" applyFont="1" applyFill="1" applyBorder="1" applyAlignment="1">
      <alignment horizontal="left" vertical="center"/>
    </xf>
    <xf numFmtId="180" fontId="27" fillId="0" borderId="3" xfId="28" applyNumberFormat="1" applyFont="1" applyFill="1" applyBorder="1" applyAlignment="1" applyProtection="1">
      <alignment horizontal="right" vertical="center" wrapText="1"/>
    </xf>
    <xf numFmtId="182" fontId="27" fillId="0" borderId="4" xfId="28" applyNumberFormat="1" applyFont="1" applyFill="1" applyBorder="1" applyAlignment="1" applyProtection="1">
      <alignment horizontal="left" vertical="center"/>
    </xf>
    <xf numFmtId="0" fontId="27" fillId="0" borderId="6" xfId="28" applyFont="1" applyFill="1" applyBorder="1" applyAlignment="1">
      <alignment vertical="center"/>
    </xf>
    <xf numFmtId="0" fontId="27" fillId="0" borderId="5" xfId="28" applyFont="1" applyFill="1" applyBorder="1" applyAlignment="1">
      <alignment vertical="center"/>
    </xf>
    <xf numFmtId="182" fontId="27" fillId="0" borderId="7" xfId="28" applyNumberFormat="1" applyFont="1" applyFill="1" applyBorder="1" applyAlignment="1" applyProtection="1">
      <alignment horizontal="left" vertical="center"/>
    </xf>
    <xf numFmtId="181" fontId="27" fillId="0" borderId="6" xfId="28" applyNumberFormat="1" applyFont="1" applyFill="1" applyBorder="1" applyAlignment="1" applyProtection="1">
      <alignment horizontal="left" vertical="center" wrapText="1"/>
    </xf>
    <xf numFmtId="181" fontId="27" fillId="0" borderId="5" xfId="28" applyNumberFormat="1" applyFont="1" applyFill="1" applyBorder="1" applyAlignment="1" applyProtection="1">
      <alignment horizontal="left" vertical="center" wrapText="1"/>
    </xf>
    <xf numFmtId="0" fontId="27" fillId="0" borderId="6" xfId="28" applyFont="1" applyFill="1" applyBorder="1" applyAlignment="1">
      <alignment horizontal="center" vertical="center"/>
    </xf>
    <xf numFmtId="0" fontId="27" fillId="0" borderId="5" xfId="28" applyFont="1" applyFill="1" applyBorder="1" applyAlignment="1">
      <alignment horizontal="center" vertical="center"/>
    </xf>
    <xf numFmtId="182" fontId="27" fillId="0" borderId="6" xfId="28" applyNumberFormat="1" applyFont="1" applyFill="1" applyBorder="1" applyAlignment="1" applyProtection="1">
      <alignment horizontal="left" vertical="center"/>
    </xf>
    <xf numFmtId="180" fontId="27" fillId="0" borderId="3" xfId="28" applyNumberFormat="1" applyFont="1" applyFill="1" applyBorder="1" applyAlignment="1">
      <alignment horizontal="right" vertical="center" wrapText="1"/>
    </xf>
    <xf numFmtId="0" fontId="27" fillId="0" borderId="6" xfId="28" applyFont="1" applyFill="1" applyBorder="1" applyAlignment="1">
      <alignment horizontal="left" vertical="center" wrapText="1"/>
    </xf>
    <xf numFmtId="0" fontId="27" fillId="0" borderId="5" xfId="28" applyFont="1" applyFill="1" applyBorder="1" applyAlignment="1">
      <alignment horizontal="left" vertical="center" wrapText="1"/>
    </xf>
    <xf numFmtId="176" fontId="27" fillId="0" borderId="3" xfId="28" applyNumberFormat="1" applyFont="1" applyFill="1" applyBorder="1" applyAlignment="1">
      <alignment horizontal="center" vertical="center" wrapText="1"/>
    </xf>
    <xf numFmtId="180" fontId="27" fillId="0" borderId="3" xfId="28" applyNumberFormat="1" applyFont="1" applyFill="1" applyBorder="1" applyAlignment="1">
      <alignment horizontal="right" vertical="center"/>
    </xf>
    <xf numFmtId="182" fontId="27" fillId="0" borderId="3" xfId="28" applyNumberFormat="1" applyFont="1" applyFill="1" applyBorder="1" applyAlignment="1">
      <alignment horizontal="left" vertical="center"/>
    </xf>
    <xf numFmtId="181" fontId="27" fillId="0" borderId="5" xfId="28" applyNumberFormat="1" applyFont="1" applyFill="1" applyBorder="1" applyAlignment="1" applyProtection="1">
      <alignment horizontal="center" vertical="center"/>
    </xf>
    <xf numFmtId="182" fontId="27" fillId="0" borderId="3" xfId="28" applyNumberFormat="1" applyFont="1" applyFill="1" applyBorder="1" applyAlignment="1">
      <alignment horizontal="center" vertical="center"/>
    </xf>
    <xf numFmtId="180" fontId="8" fillId="0" borderId="0" xfId="64" applyNumberFormat="1">
      <alignment vertical="center"/>
    </xf>
    <xf numFmtId="180" fontId="21" fillId="0" borderId="0" xfId="28" applyNumberFormat="1" applyFont="1" applyFill="1" applyAlignment="1" applyProtection="1">
      <alignment vertical="center"/>
    </xf>
    <xf numFmtId="180" fontId="21" fillId="0" borderId="0" xfId="16" applyNumberFormat="1" applyFont="1" applyFill="1" applyAlignment="1" applyProtection="1">
      <alignment horizontal="center" vertical="center"/>
    </xf>
    <xf numFmtId="180" fontId="20" fillId="0" borderId="1" xfId="64" applyNumberFormat="1" applyFont="1" applyBorder="1" applyAlignment="1">
      <alignment horizontal="center" vertical="center" wrapText="1"/>
    </xf>
    <xf numFmtId="0" fontId="20" fillId="0" borderId="0" xfId="64" applyFont="1" applyAlignment="1">
      <alignment horizontal="center" vertical="center"/>
    </xf>
    <xf numFmtId="180" fontId="27" fillId="0" borderId="16" xfId="64" applyNumberFormat="1" applyFont="1" applyBorder="1" applyAlignment="1">
      <alignment horizontal="centerContinuous" vertical="center" wrapText="1"/>
    </xf>
    <xf numFmtId="180" fontId="27" fillId="0" borderId="5" xfId="28" applyNumberFormat="1" applyFont="1" applyFill="1" applyBorder="1" applyAlignment="1" applyProtection="1">
      <alignment horizontal="center" vertical="center" wrapText="1"/>
    </xf>
    <xf numFmtId="180" fontId="27" fillId="0" borderId="8" xfId="28" applyNumberFormat="1" applyFont="1" applyFill="1" applyBorder="1" applyAlignment="1">
      <alignment horizontal="center" vertical="center" wrapText="1"/>
    </xf>
    <xf numFmtId="180" fontId="27" fillId="4" borderId="8" xfId="28" applyNumberFormat="1" applyFont="1" applyFill="1" applyBorder="1" applyAlignment="1">
      <alignment horizontal="center" vertical="center" wrapText="1"/>
    </xf>
    <xf numFmtId="180" fontId="27" fillId="0" borderId="8" xfId="64" applyNumberFormat="1" applyFont="1" applyBorder="1" applyAlignment="1">
      <alignment horizontal="center" vertical="center" wrapText="1"/>
    </xf>
    <xf numFmtId="180" fontId="27" fillId="4" borderId="3" xfId="28" applyNumberFormat="1" applyFont="1" applyFill="1" applyBorder="1" applyAlignment="1">
      <alignment horizontal="center" vertical="center" wrapText="1"/>
    </xf>
    <xf numFmtId="180" fontId="27" fillId="0" borderId="2" xfId="28" applyNumberFormat="1" applyFont="1" applyFill="1" applyBorder="1" applyAlignment="1">
      <alignment horizontal="center" vertical="center" wrapText="1"/>
    </xf>
    <xf numFmtId="180" fontId="27" fillId="4" borderId="2" xfId="28" applyNumberFormat="1" applyFont="1" applyFill="1" applyBorder="1" applyAlignment="1">
      <alignment horizontal="center" vertical="center" wrapText="1"/>
    </xf>
    <xf numFmtId="180" fontId="27" fillId="0" borderId="2" xfId="64" applyNumberFormat="1" applyFont="1" applyBorder="1" applyAlignment="1">
      <alignment horizontal="center" vertical="center" wrapText="1"/>
    </xf>
    <xf numFmtId="180" fontId="27" fillId="0" borderId="16" xfId="64" applyNumberFormat="1" applyFont="1" applyFill="1" applyBorder="1" applyAlignment="1">
      <alignment horizontal="right" vertical="center" wrapText="1"/>
    </xf>
    <xf numFmtId="0" fontId="8" fillId="0" borderId="0" xfId="64" applyFill="1">
      <alignment vertical="center"/>
    </xf>
    <xf numFmtId="180" fontId="27" fillId="0" borderId="16" xfId="64" applyNumberFormat="1" applyFont="1" applyBorder="1" applyAlignment="1">
      <alignment horizontal="right" vertical="center" wrapText="1"/>
    </xf>
  </cellXfs>
  <cellStyles count="81">
    <cellStyle name="常规" xfId="0" builtinId="0"/>
    <cellStyle name="千位分隔" xfId="1" builtinId="3"/>
    <cellStyle name="货币" xfId="2" builtinId="4"/>
    <cellStyle name="千位分隔[0]" xfId="3" builtinId="6"/>
    <cellStyle name="40% - 着色 1" xfId="4"/>
    <cellStyle name="百分比" xfId="5" builtinId="5"/>
    <cellStyle name="60% - 着色 1" xfId="6"/>
    <cellStyle name="20% - 强调文字颜色 2" xfId="7"/>
    <cellStyle name="标题" xfId="8"/>
    <cellStyle name="40% - 着色 3" xfId="9"/>
    <cellStyle name="货币[0]" xfId="10" builtinId="7"/>
    <cellStyle name="20% - 强调文字颜色 1" xfId="11"/>
    <cellStyle name="60% - 着色 2" xfId="12"/>
    <cellStyle name="20% - 强调文字颜色 3" xfId="13"/>
    <cellStyle name="60% - 着色 3" xfId="14"/>
    <cellStyle name="20% - 强调文字颜色 4" xfId="15"/>
    <cellStyle name="常规_442239306334007CE0530A0804CB3F5E" xfId="16"/>
    <cellStyle name="60% - 着色 4" xfId="17"/>
    <cellStyle name="20% - 强调文字颜色 5" xfId="18"/>
    <cellStyle name="链接单元格" xfId="19"/>
    <cellStyle name="60% - 着色 5" xfId="20"/>
    <cellStyle name="20% - 强调文字颜色 6" xfId="21"/>
    <cellStyle name="常规_4422630BD59E014AE0530A0804CCCC24" xfId="22"/>
    <cellStyle name="20% - 着色 1" xfId="23"/>
    <cellStyle name="40% - 强调文字颜色 4" xfId="24"/>
    <cellStyle name="20% - 着色 2" xfId="25"/>
    <cellStyle name="40% - 强调文字颜色 5" xfId="26"/>
    <cellStyle name="常规_1、政府组成部门预算分析-基本支出" xfId="27"/>
    <cellStyle name="常规_0C0E50DD51360000E0530A0804CB2C68" xfId="28"/>
    <cellStyle name="20% - 着色 3" xfId="29"/>
    <cellStyle name="40% - 强调文字颜色 6" xfId="30"/>
    <cellStyle name="常规 11" xfId="31"/>
    <cellStyle name="20% - 着色 4" xfId="32"/>
    <cellStyle name="解释性文本" xfId="33"/>
    <cellStyle name="着色 1" xfId="34"/>
    <cellStyle name="20% - 着色 5" xfId="35"/>
    <cellStyle name="着色 2" xfId="36"/>
    <cellStyle name="20% - 着色 6" xfId="37"/>
    <cellStyle name="常规_439B6D647C250158E0530A0804CC3FF1" xfId="38"/>
    <cellStyle name="40% - 强调文字颜色 1" xfId="39"/>
    <cellStyle name="常规_439B6CFEF4310134E0530A0804CB25FB" xfId="40"/>
    <cellStyle name="常规_EE70A06373940074E0430A0804CB0074" xfId="41"/>
    <cellStyle name="百分比_EF4B13E29A0421FAE0430A08200E21FA" xfId="42"/>
    <cellStyle name="40% - 强调文字颜色 2" xfId="43"/>
    <cellStyle name="差" xfId="44"/>
    <cellStyle name="40% - 强调文字颜色 3" xfId="45"/>
    <cellStyle name="40% - 着色 2" xfId="46"/>
    <cellStyle name="计算" xfId="47"/>
    <cellStyle name="40% - 着色 4" xfId="48"/>
    <cellStyle name="好" xfId="49"/>
    <cellStyle name="40% - 着色 5" xfId="50"/>
    <cellStyle name="40% - 着色 6" xfId="51"/>
    <cellStyle name="标题 3" xfId="52"/>
    <cellStyle name="60% - 强调文字颜色 1" xfId="53"/>
    <cellStyle name="警告文本" xfId="54"/>
    <cellStyle name="标题 4" xfId="55"/>
    <cellStyle name="60% - 强调文字颜色 2" xfId="56"/>
    <cellStyle name="60% - 强调文字颜色 3" xfId="57"/>
    <cellStyle name="60% - 强调文字颜色 4" xfId="58"/>
    <cellStyle name="60% - 强调文字颜色 5" xfId="59"/>
    <cellStyle name="60% - 强调文字颜色 6" xfId="60"/>
    <cellStyle name="60% - 着色 6" xfId="61"/>
    <cellStyle name="标题 1" xfId="62"/>
    <cellStyle name="标题 2" xfId="63"/>
    <cellStyle name="常规_279F34B40C5C011EE0530A0804CCE720" xfId="64"/>
    <cellStyle name="汇总" xfId="65"/>
    <cellStyle name="检查单元格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着色 5" xfId="73"/>
    <cellStyle name="适中" xfId="74"/>
    <cellStyle name="输出" xfId="75"/>
    <cellStyle name="输入" xfId="76"/>
    <cellStyle name="着色 3" xfId="77"/>
    <cellStyle name="着色 4" xfId="78"/>
    <cellStyle name="着色 6" xfId="79"/>
    <cellStyle name="注释" xfId="8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33"/>
  <sheetViews>
    <sheetView showGridLines="0" showZeros="0" workbookViewId="0">
      <selection activeCell="A2" sqref="A2:M2"/>
    </sheetView>
  </sheetViews>
  <sheetFormatPr defaultColWidth="6.875" defaultRowHeight="14.25"/>
  <cols>
    <col min="1" max="1" width="9.375" style="220" customWidth="1"/>
    <col min="2" max="2" width="15.75" style="220" customWidth="1"/>
    <col min="3" max="3" width="10.125" style="220" customWidth="1"/>
    <col min="4" max="4" width="21.375" style="220" customWidth="1"/>
    <col min="5" max="5" width="10.25" style="221" customWidth="1"/>
    <col min="6" max="6" width="9" style="221" customWidth="1"/>
    <col min="7" max="7" width="7.75" style="221" customWidth="1"/>
    <col min="8" max="8" width="10.75" style="221" customWidth="1"/>
    <col min="9" max="9" width="11" style="221" customWidth="1"/>
    <col min="10" max="10" width="9.125" style="221" customWidth="1"/>
    <col min="11" max="11" width="7.25" style="221" customWidth="1"/>
    <col min="12" max="12" width="8.375" style="221" customWidth="1"/>
    <col min="13" max="13" width="8.125" style="222" customWidth="1"/>
    <col min="14" max="26" width="6.875" style="219" customWidth="1"/>
    <col min="27" max="244" width="6.875" style="220" customWidth="1"/>
    <col min="245" max="16384" width="6.875" style="220"/>
  </cols>
  <sheetData>
    <row r="1" ht="24.95" customHeight="1" spans="1:13">
      <c r="A1" s="223"/>
      <c r="B1" s="223"/>
      <c r="C1" s="224"/>
      <c r="D1" s="224"/>
      <c r="E1" s="225"/>
      <c r="F1" s="225"/>
      <c r="G1" s="225"/>
      <c r="H1" s="225"/>
      <c r="I1" s="276"/>
      <c r="J1" s="276"/>
      <c r="K1" s="276"/>
      <c r="L1" s="277" t="s">
        <v>0</v>
      </c>
      <c r="M1" s="277"/>
    </row>
    <row r="2" ht="24.95" customHeight="1" spans="1:13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="217" customFormat="1" ht="24.95" customHeight="1" spans="1:26">
      <c r="A3" s="227" t="s">
        <v>2</v>
      </c>
      <c r="B3" s="228"/>
      <c r="C3" s="228"/>
      <c r="D3" s="228"/>
      <c r="E3" s="229"/>
      <c r="F3" s="229"/>
      <c r="G3" s="229"/>
      <c r="H3" s="229"/>
      <c r="I3" s="229"/>
      <c r="J3" s="229"/>
      <c r="K3" s="229"/>
      <c r="L3" s="278" t="s">
        <v>3</v>
      </c>
      <c r="M3" s="278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ht="21" customHeight="1" spans="1:13">
      <c r="A4" s="230" t="s">
        <v>4</v>
      </c>
      <c r="B4" s="230"/>
      <c r="C4" s="230"/>
      <c r="D4" s="230" t="s">
        <v>5</v>
      </c>
      <c r="E4" s="231"/>
      <c r="F4" s="231"/>
      <c r="G4" s="231"/>
      <c r="H4" s="232"/>
      <c r="I4" s="232"/>
      <c r="J4" s="232"/>
      <c r="K4" s="232"/>
      <c r="L4" s="232"/>
      <c r="M4" s="280"/>
    </row>
    <row r="5" ht="21" customHeight="1" spans="1:13">
      <c r="A5" s="233" t="s">
        <v>6</v>
      </c>
      <c r="B5" s="234"/>
      <c r="C5" s="235" t="s">
        <v>7</v>
      </c>
      <c r="D5" s="235" t="s">
        <v>8</v>
      </c>
      <c r="E5" s="236" t="s">
        <v>9</v>
      </c>
      <c r="F5" s="237" t="s">
        <v>10</v>
      </c>
      <c r="G5" s="236" t="s">
        <v>11</v>
      </c>
      <c r="H5" s="238" t="s">
        <v>12</v>
      </c>
      <c r="I5" s="238"/>
      <c r="J5" s="238"/>
      <c r="K5" s="238"/>
      <c r="L5" s="238"/>
      <c r="M5" s="280"/>
    </row>
    <row r="6" ht="23.25" customHeight="1" spans="1:13">
      <c r="A6" s="239"/>
      <c r="B6" s="240"/>
      <c r="C6" s="233"/>
      <c r="D6" s="235"/>
      <c r="E6" s="236"/>
      <c r="F6" s="241"/>
      <c r="G6" s="236"/>
      <c r="H6" s="242" t="s">
        <v>13</v>
      </c>
      <c r="I6" s="281"/>
      <c r="J6" s="282" t="s">
        <v>14</v>
      </c>
      <c r="K6" s="283" t="s">
        <v>15</v>
      </c>
      <c r="L6" s="283" t="s">
        <v>16</v>
      </c>
      <c r="M6" s="284" t="s">
        <v>17</v>
      </c>
    </row>
    <row r="7" ht="30.75" customHeight="1" spans="1:13">
      <c r="A7" s="243"/>
      <c r="B7" s="244"/>
      <c r="C7" s="233"/>
      <c r="D7" s="235"/>
      <c r="E7" s="236"/>
      <c r="F7" s="245"/>
      <c r="G7" s="236"/>
      <c r="H7" s="236" t="s">
        <v>18</v>
      </c>
      <c r="I7" s="285" t="s">
        <v>19</v>
      </c>
      <c r="J7" s="286"/>
      <c r="K7" s="287"/>
      <c r="L7" s="287"/>
      <c r="M7" s="288"/>
    </row>
    <row r="8" s="218" customFormat="1" ht="24.75" customHeight="1" spans="1:26">
      <c r="A8" s="246" t="s">
        <v>13</v>
      </c>
      <c r="B8" s="247" t="s">
        <v>18</v>
      </c>
      <c r="C8" s="248">
        <f>C9</f>
        <v>58663.139216</v>
      </c>
      <c r="D8" s="249" t="s">
        <v>20</v>
      </c>
      <c r="E8" s="248">
        <f t="shared" ref="E8:I8" si="0">SUM(E9:E11)</f>
        <v>54886.189216</v>
      </c>
      <c r="F8" s="248"/>
      <c r="G8" s="248"/>
      <c r="H8" s="248">
        <f>SUM(H9:H11)</f>
        <v>54886.189216</v>
      </c>
      <c r="I8" s="248">
        <f>SUM(I9:I11)</f>
        <v>54886.189216</v>
      </c>
      <c r="J8" s="267"/>
      <c r="K8" s="267"/>
      <c r="L8" s="267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="218" customFormat="1" ht="24.75" customHeight="1" spans="1:26">
      <c r="A9" s="250"/>
      <c r="B9" s="247" t="s">
        <v>21</v>
      </c>
      <c r="C9" s="248">
        <f>I8+I13</f>
        <v>58663.139216</v>
      </c>
      <c r="D9" s="251" t="s">
        <v>22</v>
      </c>
      <c r="E9" s="236">
        <v>53467.6201</v>
      </c>
      <c r="F9" s="236"/>
      <c r="G9" s="236"/>
      <c r="H9" s="236">
        <v>53467.6201</v>
      </c>
      <c r="I9" s="236">
        <f>534676201/10000</f>
        <v>53467.6201</v>
      </c>
      <c r="J9" s="257"/>
      <c r="K9" s="257"/>
      <c r="L9" s="257"/>
      <c r="M9" s="289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="218" customFormat="1" ht="27.75" customHeight="1" spans="1:26">
      <c r="A10" s="250"/>
      <c r="B10" s="252" t="s">
        <v>23</v>
      </c>
      <c r="C10" s="253"/>
      <c r="D10" s="254" t="s">
        <v>24</v>
      </c>
      <c r="E10" s="236">
        <v>872.4534</v>
      </c>
      <c r="F10" s="236"/>
      <c r="G10" s="236"/>
      <c r="H10" s="236">
        <v>872.4534</v>
      </c>
      <c r="I10" s="236">
        <f>8724534/10000</f>
        <v>872.4534</v>
      </c>
      <c r="K10" s="257"/>
      <c r="L10" s="257"/>
      <c r="M10" s="289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</row>
    <row r="11" s="218" customFormat="1" ht="24.75" customHeight="1" spans="1:26">
      <c r="A11" s="250"/>
      <c r="B11" s="247" t="s">
        <v>25</v>
      </c>
      <c r="C11" s="253"/>
      <c r="D11" s="254" t="s">
        <v>26</v>
      </c>
      <c r="E11" s="236">
        <v>546.115716</v>
      </c>
      <c r="F11" s="236"/>
      <c r="G11" s="236"/>
      <c r="H11" s="236">
        <v>546.115716</v>
      </c>
      <c r="I11" s="236">
        <f>5461157.16/10000</f>
        <v>546.115716</v>
      </c>
      <c r="J11" s="257"/>
      <c r="K11" s="257"/>
      <c r="L11" s="257"/>
      <c r="M11" s="289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</row>
    <row r="12" s="218" customFormat="1" ht="31.5" customHeight="1" spans="1:26">
      <c r="A12" s="250"/>
      <c r="B12" s="252" t="s">
        <v>27</v>
      </c>
      <c r="C12" s="253"/>
      <c r="D12" s="254" t="s">
        <v>28</v>
      </c>
      <c r="E12" s="236">
        <f t="shared" ref="E12:I12" si="1">SUM(E13:E14)</f>
        <v>3776.95</v>
      </c>
      <c r="F12" s="236"/>
      <c r="G12" s="236"/>
      <c r="H12" s="236">
        <f>SUM(H13:H14)</f>
        <v>3776.95</v>
      </c>
      <c r="I12" s="236">
        <f>SUM(I13:I14)</f>
        <v>3776.95</v>
      </c>
      <c r="J12" s="257"/>
      <c r="K12" s="257"/>
      <c r="L12" s="257"/>
      <c r="M12" s="289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</row>
    <row r="13" s="218" customFormat="1" ht="27.75" customHeight="1" spans="1:26">
      <c r="A13" s="250"/>
      <c r="B13" s="252" t="s">
        <v>29</v>
      </c>
      <c r="C13" s="253"/>
      <c r="D13" s="254" t="s">
        <v>30</v>
      </c>
      <c r="E13" s="236">
        <v>3776.95</v>
      </c>
      <c r="F13" s="236"/>
      <c r="G13" s="236"/>
      <c r="H13" s="236">
        <v>3776.95</v>
      </c>
      <c r="I13" s="236">
        <v>3776.95</v>
      </c>
      <c r="J13" s="257"/>
      <c r="K13" s="257"/>
      <c r="L13" s="257"/>
      <c r="M13" s="289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="218" customFormat="1" ht="23.25" customHeight="1" spans="1:26">
      <c r="A14" s="255" t="s">
        <v>14</v>
      </c>
      <c r="B14" s="256"/>
      <c r="C14" s="253"/>
      <c r="D14" s="254" t="s">
        <v>31</v>
      </c>
      <c r="E14" s="257"/>
      <c r="F14" s="257"/>
      <c r="G14" s="257"/>
      <c r="H14" s="257"/>
      <c r="I14" s="257"/>
      <c r="J14" s="257"/>
      <c r="K14" s="257"/>
      <c r="L14" s="257"/>
      <c r="M14" s="289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</row>
    <row r="15" s="218" customFormat="1" ht="23.25" customHeight="1" spans="1:26">
      <c r="A15" s="255" t="s">
        <v>15</v>
      </c>
      <c r="B15" s="256"/>
      <c r="C15" s="253"/>
      <c r="D15" s="258" t="s">
        <v>32</v>
      </c>
      <c r="E15" s="257"/>
      <c r="F15" s="257"/>
      <c r="G15" s="257"/>
      <c r="H15" s="257"/>
      <c r="I15" s="257"/>
      <c r="J15" s="257"/>
      <c r="K15" s="257"/>
      <c r="L15" s="257"/>
      <c r="M15" s="289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</row>
    <row r="16" s="218" customFormat="1" ht="23.25" customHeight="1" spans="1:26">
      <c r="A16" s="259" t="s">
        <v>16</v>
      </c>
      <c r="B16" s="260"/>
      <c r="C16" s="253"/>
      <c r="D16" s="261" t="s">
        <v>33</v>
      </c>
      <c r="E16" s="257"/>
      <c r="F16" s="257"/>
      <c r="G16" s="257"/>
      <c r="H16" s="257"/>
      <c r="I16" s="257"/>
      <c r="J16" s="257"/>
      <c r="K16" s="257"/>
      <c r="L16" s="257"/>
      <c r="M16" s="289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</row>
    <row r="17" s="218" customFormat="1" ht="23.25" customHeight="1" spans="1:26">
      <c r="A17" s="262" t="s">
        <v>17</v>
      </c>
      <c r="B17" s="263"/>
      <c r="C17" s="253"/>
      <c r="D17" s="261" t="s">
        <v>34</v>
      </c>
      <c r="E17" s="257"/>
      <c r="F17" s="257"/>
      <c r="G17" s="257"/>
      <c r="H17" s="257"/>
      <c r="I17" s="257"/>
      <c r="J17" s="257"/>
      <c r="K17" s="257"/>
      <c r="L17" s="257"/>
      <c r="M17" s="289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</row>
    <row r="18" s="218" customFormat="1" ht="23.25" customHeight="1" spans="1:26">
      <c r="A18" s="262"/>
      <c r="B18" s="263"/>
      <c r="C18" s="253"/>
      <c r="D18" s="258" t="s">
        <v>35</v>
      </c>
      <c r="E18" s="257"/>
      <c r="F18" s="257"/>
      <c r="G18" s="257"/>
      <c r="H18" s="257"/>
      <c r="I18" s="257"/>
      <c r="J18" s="257"/>
      <c r="K18" s="257"/>
      <c r="L18" s="257"/>
      <c r="M18" s="289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</row>
    <row r="19" s="218" customFormat="1" ht="23.25" customHeight="1" spans="1:26">
      <c r="A19" s="264"/>
      <c r="B19" s="265"/>
      <c r="C19" s="253"/>
      <c r="D19" s="266" t="s">
        <v>36</v>
      </c>
      <c r="E19" s="257"/>
      <c r="F19" s="257"/>
      <c r="G19" s="257"/>
      <c r="H19" s="257"/>
      <c r="I19" s="257"/>
      <c r="J19" s="257"/>
      <c r="K19" s="257"/>
      <c r="L19" s="257"/>
      <c r="M19" s="289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</row>
    <row r="20" s="218" customFormat="1" ht="23.25" customHeight="1" spans="1:26">
      <c r="A20" s="264" t="s">
        <v>37</v>
      </c>
      <c r="B20" s="265"/>
      <c r="C20" s="248">
        <f>C9</f>
        <v>58663.139216</v>
      </c>
      <c r="D20" s="266"/>
      <c r="E20" s="267"/>
      <c r="F20" s="267"/>
      <c r="G20" s="267"/>
      <c r="H20" s="267"/>
      <c r="I20" s="267"/>
      <c r="J20" s="267"/>
      <c r="K20" s="267"/>
      <c r="L20" s="267"/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</row>
    <row r="21" s="218" customFormat="1" ht="23.25" customHeight="1" spans="1:26">
      <c r="A21" s="268" t="s">
        <v>38</v>
      </c>
      <c r="B21" s="269"/>
      <c r="C21" s="270"/>
      <c r="D21" s="266"/>
      <c r="E21" s="267"/>
      <c r="F21" s="267"/>
      <c r="G21" s="267"/>
      <c r="H21" s="271"/>
      <c r="I21" s="267"/>
      <c r="J21" s="267"/>
      <c r="K21" s="267"/>
      <c r="L21" s="267"/>
      <c r="M21" s="289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</row>
    <row r="22" s="218" customFormat="1" ht="32.25" customHeight="1" spans="1:26">
      <c r="A22" s="268" t="s">
        <v>39</v>
      </c>
      <c r="B22" s="269"/>
      <c r="C22" s="270"/>
      <c r="D22" s="272"/>
      <c r="E22" s="267"/>
      <c r="F22" s="267"/>
      <c r="G22" s="267"/>
      <c r="H22" s="271"/>
      <c r="I22" s="267"/>
      <c r="J22" s="267"/>
      <c r="K22" s="267"/>
      <c r="L22" s="267"/>
      <c r="M22" s="289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</row>
    <row r="23" ht="21" customHeight="1" spans="1:13">
      <c r="A23" s="264"/>
      <c r="B23" s="265"/>
      <c r="C23" s="270"/>
      <c r="D23" s="272"/>
      <c r="E23" s="267"/>
      <c r="F23" s="267"/>
      <c r="G23" s="267"/>
      <c r="H23" s="271"/>
      <c r="I23" s="267"/>
      <c r="J23" s="267"/>
      <c r="K23" s="267"/>
      <c r="L23" s="267"/>
      <c r="M23" s="291"/>
    </row>
    <row r="24" s="218" customFormat="1" ht="23.25" customHeight="1" spans="1:26">
      <c r="A24" s="235" t="s">
        <v>40</v>
      </c>
      <c r="B24" s="273"/>
      <c r="C24" s="248">
        <f>C20</f>
        <v>58663.139216</v>
      </c>
      <c r="D24" s="274" t="s">
        <v>41</v>
      </c>
      <c r="E24" s="248">
        <f>E8+E12</f>
        <v>58663.139216</v>
      </c>
      <c r="F24" s="248"/>
      <c r="G24" s="248"/>
      <c r="H24" s="248">
        <f t="shared" ref="H24:I24" si="2">H8+H12</f>
        <v>58663.139216</v>
      </c>
      <c r="I24" s="248">
        <f>I8+I12</f>
        <v>58663.139216</v>
      </c>
      <c r="J24" s="267"/>
      <c r="K24" s="267"/>
      <c r="L24" s="267"/>
      <c r="M24" s="289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</row>
    <row r="25" spans="1:12">
      <c r="A25" s="219"/>
      <c r="B25" s="219"/>
      <c r="C25" s="219"/>
      <c r="D25" s="219"/>
      <c r="E25" s="275"/>
      <c r="F25" s="275"/>
      <c r="G25" s="275"/>
      <c r="H25" s="275"/>
      <c r="I25" s="275"/>
      <c r="J25" s="275"/>
      <c r="K25" s="275"/>
      <c r="L25" s="275"/>
    </row>
    <row r="26" spans="1:12">
      <c r="A26" s="219"/>
      <c r="B26" s="219"/>
      <c r="C26" s="219"/>
      <c r="D26" s="219"/>
      <c r="E26" s="275"/>
      <c r="F26" s="275"/>
      <c r="G26" s="275"/>
      <c r="H26" s="275"/>
      <c r="I26" s="275"/>
      <c r="J26" s="275"/>
      <c r="K26" s="275"/>
      <c r="L26" s="275"/>
    </row>
    <row r="27" spans="1:12">
      <c r="A27" s="219"/>
      <c r="B27" s="219"/>
      <c r="C27" s="219"/>
      <c r="D27" s="219"/>
      <c r="E27" s="275"/>
      <c r="F27" s="275"/>
      <c r="G27" s="275"/>
      <c r="H27" s="275"/>
      <c r="I27" s="275"/>
      <c r="J27" s="275"/>
      <c r="K27" s="275"/>
      <c r="L27" s="275"/>
    </row>
    <row r="28" spans="1:12">
      <c r="A28" s="219"/>
      <c r="B28" s="219"/>
      <c r="C28" s="219"/>
      <c r="D28" s="219"/>
      <c r="E28" s="275"/>
      <c r="F28" s="275"/>
      <c r="G28" s="275"/>
      <c r="H28" s="275"/>
      <c r="I28" s="275"/>
      <c r="J28" s="275"/>
      <c r="K28" s="275"/>
      <c r="L28" s="275"/>
    </row>
    <row r="29" spans="1:12">
      <c r="A29" s="219"/>
      <c r="B29" s="219"/>
      <c r="C29" s="219"/>
      <c r="D29" s="219"/>
      <c r="E29" s="275"/>
      <c r="F29" s="275"/>
      <c r="G29" s="275"/>
      <c r="H29" s="275"/>
      <c r="I29" s="275"/>
      <c r="J29" s="275"/>
      <c r="K29" s="275"/>
      <c r="L29" s="275"/>
    </row>
    <row r="30" spans="1:12">
      <c r="A30" s="219"/>
      <c r="B30" s="219"/>
      <c r="C30" s="219"/>
      <c r="D30" s="219"/>
      <c r="E30" s="275"/>
      <c r="F30" s="275"/>
      <c r="G30" s="275"/>
      <c r="H30" s="275"/>
      <c r="I30" s="275"/>
      <c r="J30" s="275"/>
      <c r="K30" s="275"/>
      <c r="L30" s="275"/>
    </row>
    <row r="31" spans="1:12">
      <c r="A31" s="219"/>
      <c r="B31" s="219"/>
      <c r="C31" s="219"/>
      <c r="D31" s="219"/>
      <c r="E31" s="275"/>
      <c r="F31" s="275"/>
      <c r="G31" s="275"/>
      <c r="H31" s="275"/>
      <c r="I31" s="275"/>
      <c r="J31" s="275"/>
      <c r="K31" s="275"/>
      <c r="L31" s="275"/>
    </row>
    <row r="32" spans="1:12">
      <c r="A32" s="219"/>
      <c r="B32" s="219"/>
      <c r="C32" s="219"/>
      <c r="D32" s="219"/>
      <c r="E32" s="275"/>
      <c r="F32" s="275"/>
      <c r="G32" s="275"/>
      <c r="H32" s="275"/>
      <c r="I32" s="275"/>
      <c r="J32" s="275"/>
      <c r="K32" s="275"/>
      <c r="L32" s="275"/>
    </row>
    <row r="33" s="219" customFormat="1" spans="5:13">
      <c r="E33" s="275"/>
      <c r="F33" s="275"/>
      <c r="G33" s="275"/>
      <c r="H33" s="275"/>
      <c r="I33" s="275"/>
      <c r="J33" s="275"/>
      <c r="K33" s="275"/>
      <c r="L33" s="275"/>
      <c r="M33" s="222"/>
    </row>
  </sheetData>
  <mergeCells count="26">
    <mergeCell ref="A1:B1"/>
    <mergeCell ref="L1:M1"/>
    <mergeCell ref="A2:M2"/>
    <mergeCell ref="A3:D3"/>
    <mergeCell ref="L3:M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2"/>
  <sheetViews>
    <sheetView showGridLines="0" showZeros="0" workbookViewId="0">
      <selection activeCell="A2" sqref="A2:R2"/>
    </sheetView>
  </sheetViews>
  <sheetFormatPr defaultColWidth="7.25" defaultRowHeight="11.25"/>
  <cols>
    <col min="1" max="1" width="7.25" style="180" customWidth="1"/>
    <col min="2" max="2" width="5.375" style="180" customWidth="1"/>
    <col min="3" max="3" width="6.375" style="180" customWidth="1"/>
    <col min="4" max="4" width="19.625" style="180" customWidth="1"/>
    <col min="5" max="5" width="9.625" style="180" customWidth="1"/>
    <col min="6" max="6" width="10.875" style="180" customWidth="1"/>
    <col min="7" max="7" width="10.5" style="180" customWidth="1"/>
    <col min="8" max="8" width="10.5" style="181" customWidth="1"/>
    <col min="9" max="9" width="9.875" style="180" customWidth="1"/>
    <col min="10" max="10" width="10.5" style="180" customWidth="1"/>
    <col min="11" max="11" width="8.625" style="180" customWidth="1"/>
    <col min="12" max="12" width="6.75" style="180" customWidth="1"/>
    <col min="13" max="13" width="7.375" style="180" customWidth="1"/>
    <col min="14" max="14" width="8.125" style="180" customWidth="1"/>
    <col min="15" max="15" width="6.375" style="180" customWidth="1"/>
    <col min="16" max="16" width="9.875" style="180" customWidth="1"/>
    <col min="17" max="17" width="7.25" style="180" customWidth="1"/>
    <col min="18" max="18" width="8.5" style="180" customWidth="1"/>
    <col min="19" max="251" width="7.25" style="180" customWidth="1"/>
    <col min="252" max="16384" width="7.25" style="180"/>
  </cols>
  <sheetData>
    <row r="1" ht="25.5" customHeight="1" spans="1:18">
      <c r="A1" s="182"/>
      <c r="B1" s="182"/>
      <c r="C1" s="183"/>
      <c r="D1" s="184"/>
      <c r="E1" s="184"/>
      <c r="F1" s="184"/>
      <c r="G1" s="185"/>
      <c r="H1" s="186"/>
      <c r="I1" s="185"/>
      <c r="J1" s="185"/>
      <c r="K1" s="185"/>
      <c r="R1" s="213" t="s">
        <v>42</v>
      </c>
    </row>
    <row r="2" ht="25.5" customHeight="1" spans="1:18">
      <c r="A2" s="187" t="s">
        <v>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="178" customFormat="1" ht="25.5" customHeight="1" spans="1:18">
      <c r="A3" s="188" t="s">
        <v>2</v>
      </c>
      <c r="B3" s="189"/>
      <c r="C3" s="189"/>
      <c r="D3" s="189"/>
      <c r="F3" s="190"/>
      <c r="G3" s="191"/>
      <c r="H3" s="192"/>
      <c r="I3" s="191"/>
      <c r="J3" s="191"/>
      <c r="K3" s="191"/>
      <c r="Q3" s="214" t="s">
        <v>3</v>
      </c>
      <c r="R3" s="214"/>
    </row>
    <row r="4" ht="23.25" customHeight="1" spans="1:18">
      <c r="A4" s="193" t="s">
        <v>44</v>
      </c>
      <c r="B4" s="193"/>
      <c r="C4" s="193"/>
      <c r="D4" s="194" t="s">
        <v>45</v>
      </c>
      <c r="E4" s="194" t="s">
        <v>46</v>
      </c>
      <c r="F4" s="195" t="s">
        <v>47</v>
      </c>
      <c r="G4" s="195"/>
      <c r="H4" s="195"/>
      <c r="I4" s="195"/>
      <c r="J4" s="195"/>
      <c r="K4" s="207" t="s">
        <v>48</v>
      </c>
      <c r="L4" s="208" t="s">
        <v>49</v>
      </c>
      <c r="M4" s="208" t="s">
        <v>50</v>
      </c>
      <c r="N4" s="208" t="s">
        <v>51</v>
      </c>
      <c r="O4" s="208" t="s">
        <v>52</v>
      </c>
      <c r="P4" s="208" t="s">
        <v>53</v>
      </c>
      <c r="Q4" s="208" t="s">
        <v>54</v>
      </c>
      <c r="R4" s="215" t="s">
        <v>55</v>
      </c>
    </row>
    <row r="5" ht="51" customHeight="1" spans="1:18">
      <c r="A5" s="196" t="s">
        <v>56</v>
      </c>
      <c r="B5" s="197" t="s">
        <v>57</v>
      </c>
      <c r="C5" s="198" t="s">
        <v>58</v>
      </c>
      <c r="D5" s="194"/>
      <c r="E5" s="194"/>
      <c r="F5" s="199" t="s">
        <v>59</v>
      </c>
      <c r="G5" s="200" t="s">
        <v>60</v>
      </c>
      <c r="H5" s="201" t="s">
        <v>61</v>
      </c>
      <c r="I5" s="209" t="s">
        <v>62</v>
      </c>
      <c r="J5" s="200" t="s">
        <v>63</v>
      </c>
      <c r="K5" s="210"/>
      <c r="L5" s="211"/>
      <c r="M5" s="211"/>
      <c r="N5" s="211"/>
      <c r="O5" s="211"/>
      <c r="P5" s="211"/>
      <c r="Q5" s="211"/>
      <c r="R5" s="216"/>
    </row>
    <row r="6" ht="20.25" customHeight="1" spans="1:18">
      <c r="A6" s="172" t="s">
        <v>64</v>
      </c>
      <c r="B6" s="172" t="s">
        <v>64</v>
      </c>
      <c r="C6" s="172" t="s">
        <v>64</v>
      </c>
      <c r="D6" s="172" t="s">
        <v>64</v>
      </c>
      <c r="E6" s="202">
        <v>1</v>
      </c>
      <c r="F6" s="202">
        <v>2</v>
      </c>
      <c r="G6" s="202">
        <v>3</v>
      </c>
      <c r="H6" s="202">
        <v>4</v>
      </c>
      <c r="I6" s="202">
        <v>5</v>
      </c>
      <c r="J6" s="202">
        <v>6</v>
      </c>
      <c r="K6" s="202">
        <v>7</v>
      </c>
      <c r="L6" s="202">
        <v>8</v>
      </c>
      <c r="M6" s="202">
        <v>9</v>
      </c>
      <c r="N6" s="202">
        <v>10</v>
      </c>
      <c r="O6" s="202">
        <v>11</v>
      </c>
      <c r="P6" s="202">
        <v>12</v>
      </c>
      <c r="Q6" s="202">
        <v>13</v>
      </c>
      <c r="R6" s="202">
        <v>14</v>
      </c>
    </row>
    <row r="7" s="179" customFormat="1" ht="23.45" customHeight="1" spans="1:18">
      <c r="A7" s="203" t="s">
        <v>65</v>
      </c>
      <c r="B7" s="203"/>
      <c r="C7" s="203"/>
      <c r="D7" s="194" t="s">
        <v>66</v>
      </c>
      <c r="E7" s="204">
        <f>E8</f>
        <v>58663.14</v>
      </c>
      <c r="F7" s="204">
        <f>F8</f>
        <v>58663.14</v>
      </c>
      <c r="G7" s="205"/>
      <c r="H7" s="206">
        <f>SUM(H8:H22)</f>
        <v>0</v>
      </c>
      <c r="I7" s="205"/>
      <c r="J7" s="205"/>
      <c r="K7" s="205"/>
      <c r="L7" s="205"/>
      <c r="M7" s="212"/>
      <c r="N7" s="212"/>
      <c r="O7" s="212"/>
      <c r="P7" s="212"/>
      <c r="Q7" s="212"/>
      <c r="R7" s="212"/>
    </row>
    <row r="8" ht="23.45" customHeight="1" spans="1:18">
      <c r="A8" s="203" t="s">
        <v>65</v>
      </c>
      <c r="B8" s="203"/>
      <c r="C8" s="203"/>
      <c r="D8" s="194" t="s">
        <v>67</v>
      </c>
      <c r="E8" s="204">
        <f>SUM(E9:E22)</f>
        <v>58663.14</v>
      </c>
      <c r="F8" s="204">
        <f>SUM(F9:F22)</f>
        <v>58663.14</v>
      </c>
      <c r="G8" s="205"/>
      <c r="H8" s="206"/>
      <c r="I8" s="205"/>
      <c r="J8" s="205"/>
      <c r="K8" s="205"/>
      <c r="L8" s="205"/>
      <c r="M8" s="212"/>
      <c r="N8" s="212"/>
      <c r="O8" s="212"/>
      <c r="P8" s="212"/>
      <c r="Q8" s="212"/>
      <c r="R8" s="212"/>
    </row>
    <row r="9" ht="23.45" customHeight="1" spans="1:18">
      <c r="A9" s="203" t="s">
        <v>65</v>
      </c>
      <c r="B9" s="203" t="s">
        <v>68</v>
      </c>
      <c r="C9" s="203" t="s">
        <v>68</v>
      </c>
      <c r="D9" s="194" t="s">
        <v>69</v>
      </c>
      <c r="E9" s="204">
        <v>375.27</v>
      </c>
      <c r="F9" s="204">
        <v>375.27</v>
      </c>
      <c r="G9" s="205"/>
      <c r="H9" s="206"/>
      <c r="I9" s="205"/>
      <c r="J9" s="205"/>
      <c r="K9" s="205"/>
      <c r="L9" s="205"/>
      <c r="M9" s="212"/>
      <c r="N9" s="212"/>
      <c r="O9" s="212"/>
      <c r="P9" s="212"/>
      <c r="Q9" s="212"/>
      <c r="R9" s="212"/>
    </row>
    <row r="10" ht="23.45" customHeight="1" spans="1:18">
      <c r="A10" s="203" t="s">
        <v>65</v>
      </c>
      <c r="B10" s="203" t="s">
        <v>68</v>
      </c>
      <c r="C10" s="203" t="s">
        <v>70</v>
      </c>
      <c r="D10" s="194" t="s">
        <v>71</v>
      </c>
      <c r="E10" s="204">
        <v>60</v>
      </c>
      <c r="F10" s="204">
        <v>60</v>
      </c>
      <c r="G10" s="205"/>
      <c r="H10" s="206"/>
      <c r="I10" s="205"/>
      <c r="J10" s="205"/>
      <c r="K10" s="205"/>
      <c r="L10" s="205"/>
      <c r="M10" s="212"/>
      <c r="N10" s="212"/>
      <c r="O10" s="212"/>
      <c r="P10" s="212"/>
      <c r="Q10" s="212"/>
      <c r="R10" s="212"/>
    </row>
    <row r="11" ht="23.45" customHeight="1" spans="1:18">
      <c r="A11" s="203" t="s">
        <v>65</v>
      </c>
      <c r="B11" s="203" t="s">
        <v>68</v>
      </c>
      <c r="C11" s="203" t="s">
        <v>72</v>
      </c>
      <c r="D11" s="194" t="s">
        <v>73</v>
      </c>
      <c r="E11" s="204">
        <v>804.38</v>
      </c>
      <c r="F11" s="204">
        <v>804.38</v>
      </c>
      <c r="G11" s="205"/>
      <c r="H11" s="206"/>
      <c r="I11" s="205"/>
      <c r="J11" s="205"/>
      <c r="K11" s="205"/>
      <c r="L11" s="205"/>
      <c r="M11" s="212"/>
      <c r="N11" s="212"/>
      <c r="O11" s="212"/>
      <c r="P11" s="212"/>
      <c r="Q11" s="212"/>
      <c r="R11" s="212"/>
    </row>
    <row r="12" ht="23.45" customHeight="1" spans="1:18">
      <c r="A12" s="203" t="s">
        <v>65</v>
      </c>
      <c r="B12" s="203" t="s">
        <v>70</v>
      </c>
      <c r="C12" s="203" t="s">
        <v>68</v>
      </c>
      <c r="D12" s="194" t="s">
        <v>74</v>
      </c>
      <c r="E12" s="204">
        <v>367.88</v>
      </c>
      <c r="F12" s="204">
        <v>367.88</v>
      </c>
      <c r="G12" s="205"/>
      <c r="H12" s="206"/>
      <c r="I12" s="205"/>
      <c r="J12" s="205"/>
      <c r="K12" s="205"/>
      <c r="L12" s="205"/>
      <c r="M12" s="205"/>
      <c r="N12" s="205"/>
      <c r="O12" s="205"/>
      <c r="P12" s="205"/>
      <c r="Q12" s="205"/>
      <c r="R12" s="205"/>
    </row>
    <row r="13" ht="23.45" customHeight="1" spans="1:18">
      <c r="A13" s="203" t="s">
        <v>65</v>
      </c>
      <c r="B13" s="203" t="s">
        <v>70</v>
      </c>
      <c r="C13" s="203" t="s">
        <v>70</v>
      </c>
      <c r="D13" s="194" t="s">
        <v>75</v>
      </c>
      <c r="E13" s="204">
        <v>24842.32</v>
      </c>
      <c r="F13" s="204">
        <v>24842.32</v>
      </c>
      <c r="G13" s="205"/>
      <c r="H13" s="206"/>
      <c r="I13" s="205"/>
      <c r="J13" s="205"/>
      <c r="K13" s="205"/>
      <c r="L13" s="205"/>
      <c r="M13" s="212"/>
      <c r="N13" s="212"/>
      <c r="O13" s="212"/>
      <c r="P13" s="212"/>
      <c r="Q13" s="212"/>
      <c r="R13" s="212"/>
    </row>
    <row r="14" ht="23.45" customHeight="1" spans="1:18">
      <c r="A14" s="203" t="s">
        <v>65</v>
      </c>
      <c r="B14" s="203" t="s">
        <v>70</v>
      </c>
      <c r="C14" s="203" t="s">
        <v>76</v>
      </c>
      <c r="D14" s="194" t="s">
        <v>77</v>
      </c>
      <c r="E14" s="204">
        <v>16311.14</v>
      </c>
      <c r="F14" s="204">
        <v>16311.14</v>
      </c>
      <c r="G14" s="205"/>
      <c r="H14" s="206"/>
      <c r="I14" s="205"/>
      <c r="J14" s="205"/>
      <c r="K14" s="205"/>
      <c r="L14" s="205"/>
      <c r="M14" s="212"/>
      <c r="N14" s="212"/>
      <c r="O14" s="212"/>
      <c r="P14" s="212"/>
      <c r="Q14" s="212"/>
      <c r="R14" s="212"/>
    </row>
    <row r="15" ht="23.45" customHeight="1" spans="1:18">
      <c r="A15" s="203" t="s">
        <v>65</v>
      </c>
      <c r="B15" s="203" t="s">
        <v>70</v>
      </c>
      <c r="C15" s="203" t="s">
        <v>78</v>
      </c>
      <c r="D15" s="194" t="s">
        <v>79</v>
      </c>
      <c r="E15" s="204">
        <v>10815.49</v>
      </c>
      <c r="F15" s="204">
        <v>10815.49</v>
      </c>
      <c r="G15" s="205"/>
      <c r="H15" s="206"/>
      <c r="I15" s="205"/>
      <c r="J15" s="205"/>
      <c r="K15" s="205"/>
      <c r="L15" s="205"/>
      <c r="M15" s="212"/>
      <c r="N15" s="212"/>
      <c r="O15" s="212"/>
      <c r="P15" s="212"/>
      <c r="Q15" s="212"/>
      <c r="R15" s="212"/>
    </row>
    <row r="16" ht="23.45" customHeight="1" spans="1:18">
      <c r="A16" s="203" t="s">
        <v>65</v>
      </c>
      <c r="B16" s="203" t="s">
        <v>70</v>
      </c>
      <c r="C16" s="203" t="s">
        <v>80</v>
      </c>
      <c r="D16" s="194" t="s">
        <v>81</v>
      </c>
      <c r="E16" s="204">
        <v>27.85</v>
      </c>
      <c r="F16" s="204">
        <v>27.85</v>
      </c>
      <c r="G16" s="205"/>
      <c r="H16" s="206"/>
      <c r="I16" s="205"/>
      <c r="J16" s="205"/>
      <c r="K16" s="205"/>
      <c r="L16" s="205"/>
      <c r="M16" s="212"/>
      <c r="N16" s="212"/>
      <c r="O16" s="212"/>
      <c r="P16" s="212"/>
      <c r="Q16" s="212"/>
      <c r="R16" s="212"/>
    </row>
    <row r="17" ht="23.45" customHeight="1" spans="1:18">
      <c r="A17" s="203" t="s">
        <v>65</v>
      </c>
      <c r="B17" s="203" t="s">
        <v>70</v>
      </c>
      <c r="C17" s="203" t="s">
        <v>72</v>
      </c>
      <c r="D17" s="194" t="s">
        <v>82</v>
      </c>
      <c r="E17" s="204">
        <v>2083</v>
      </c>
      <c r="F17" s="204">
        <v>2083</v>
      </c>
      <c r="G17" s="205"/>
      <c r="H17" s="206"/>
      <c r="I17" s="205"/>
      <c r="J17" s="205"/>
      <c r="K17" s="205"/>
      <c r="L17" s="205"/>
      <c r="M17" s="212"/>
      <c r="N17" s="212"/>
      <c r="O17" s="212"/>
      <c r="P17" s="212"/>
      <c r="Q17" s="212"/>
      <c r="R17" s="212"/>
    </row>
    <row r="18" ht="23.45" customHeight="1" spans="1:18">
      <c r="A18" s="203" t="s">
        <v>65</v>
      </c>
      <c r="B18" s="203" t="s">
        <v>76</v>
      </c>
      <c r="C18" s="203" t="s">
        <v>70</v>
      </c>
      <c r="D18" s="194" t="s">
        <v>83</v>
      </c>
      <c r="E18" s="204">
        <v>2206.12</v>
      </c>
      <c r="F18" s="204">
        <v>2206.12</v>
      </c>
      <c r="G18" s="205"/>
      <c r="H18" s="206"/>
      <c r="I18" s="205"/>
      <c r="J18" s="205"/>
      <c r="K18" s="205"/>
      <c r="L18" s="205"/>
      <c r="M18" s="212"/>
      <c r="N18" s="212"/>
      <c r="O18" s="212"/>
      <c r="P18" s="212"/>
      <c r="Q18" s="212"/>
      <c r="R18" s="212"/>
    </row>
    <row r="19" ht="23.45" customHeight="1" spans="1:18">
      <c r="A19" s="203" t="s">
        <v>65</v>
      </c>
      <c r="B19" s="203" t="s">
        <v>80</v>
      </c>
      <c r="C19" s="203" t="s">
        <v>72</v>
      </c>
      <c r="D19" s="194" t="s">
        <v>84</v>
      </c>
      <c r="E19" s="204">
        <v>167.44</v>
      </c>
      <c r="F19" s="204">
        <v>167.44</v>
      </c>
      <c r="G19" s="205"/>
      <c r="H19" s="206"/>
      <c r="I19" s="205"/>
      <c r="J19" s="205"/>
      <c r="K19" s="205"/>
      <c r="L19" s="205"/>
      <c r="M19" s="212"/>
      <c r="N19" s="212"/>
      <c r="O19" s="212"/>
      <c r="P19" s="212"/>
      <c r="Q19" s="212"/>
      <c r="R19" s="212"/>
    </row>
    <row r="20" ht="23.45" customHeight="1" spans="1:18">
      <c r="A20" s="203" t="s">
        <v>65</v>
      </c>
      <c r="B20" s="203" t="s">
        <v>85</v>
      </c>
      <c r="C20" s="203" t="s">
        <v>68</v>
      </c>
      <c r="D20" s="194" t="s">
        <v>86</v>
      </c>
      <c r="E20" s="204">
        <v>259.75</v>
      </c>
      <c r="F20" s="204">
        <v>259.75</v>
      </c>
      <c r="G20" s="205"/>
      <c r="H20" s="206"/>
      <c r="I20" s="205"/>
      <c r="J20" s="205"/>
      <c r="K20" s="205"/>
      <c r="L20" s="205"/>
      <c r="M20" s="212"/>
      <c r="N20" s="212"/>
      <c r="O20" s="212"/>
      <c r="P20" s="212"/>
      <c r="Q20" s="212"/>
      <c r="R20" s="212"/>
    </row>
    <row r="21" ht="23.45" customHeight="1" spans="1:18">
      <c r="A21" s="203" t="s">
        <v>65</v>
      </c>
      <c r="B21" s="203" t="s">
        <v>87</v>
      </c>
      <c r="C21" s="203" t="s">
        <v>68</v>
      </c>
      <c r="D21" s="194" t="s">
        <v>88</v>
      </c>
      <c r="E21" s="204">
        <v>200</v>
      </c>
      <c r="F21" s="204">
        <v>200</v>
      </c>
      <c r="G21" s="205"/>
      <c r="H21" s="206"/>
      <c r="I21" s="205"/>
      <c r="J21" s="205"/>
      <c r="K21" s="205"/>
      <c r="L21" s="205"/>
      <c r="M21" s="212"/>
      <c r="N21" s="212"/>
      <c r="O21" s="212"/>
      <c r="P21" s="212"/>
      <c r="Q21" s="212"/>
      <c r="R21" s="212"/>
    </row>
    <row r="22" ht="23.45" customHeight="1" spans="1:18">
      <c r="A22" s="203" t="s">
        <v>65</v>
      </c>
      <c r="B22" s="203" t="s">
        <v>72</v>
      </c>
      <c r="C22" s="203" t="s">
        <v>72</v>
      </c>
      <c r="D22" s="194" t="s">
        <v>89</v>
      </c>
      <c r="E22" s="204">
        <v>142.5</v>
      </c>
      <c r="F22" s="204">
        <v>142.5</v>
      </c>
      <c r="G22" s="205"/>
      <c r="H22" s="206"/>
      <c r="I22" s="205"/>
      <c r="J22" s="205"/>
      <c r="K22" s="205"/>
      <c r="L22" s="205"/>
      <c r="M22" s="212"/>
      <c r="N22" s="212"/>
      <c r="O22" s="212"/>
      <c r="P22" s="212"/>
      <c r="Q22" s="212"/>
      <c r="R22" s="212"/>
    </row>
  </sheetData>
  <mergeCells count="14">
    <mergeCell ref="A2:R2"/>
    <mergeCell ref="A3:D3"/>
    <mergeCell ref="Q3:R3"/>
    <mergeCell ref="F4:J4"/>
    <mergeCell ref="D4:D5"/>
    <mergeCell ref="E4:E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055555555556" right="0.393055555555556" top="0.393055555555556" bottom="0.393055555555556" header="0" footer="0"/>
  <pageSetup paperSize="9" scale="7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showGridLines="0" showZeros="0" workbookViewId="0">
      <selection activeCell="A2" sqref="A2:L2"/>
    </sheetView>
  </sheetViews>
  <sheetFormatPr defaultColWidth="7.25" defaultRowHeight="11.25"/>
  <cols>
    <col min="1" max="1" width="6.875" style="154" customWidth="1"/>
    <col min="2" max="3" width="5.875" style="154" customWidth="1"/>
    <col min="4" max="4" width="20.5" style="154" customWidth="1"/>
    <col min="5" max="5" width="12.75" style="154" customWidth="1"/>
    <col min="6" max="6" width="11.5" style="154" customWidth="1"/>
    <col min="7" max="7" width="11.875" style="154" customWidth="1"/>
    <col min="8" max="8" width="9.75" style="154" customWidth="1"/>
    <col min="9" max="9" width="10.875" style="154" customWidth="1"/>
    <col min="10" max="10" width="10.375" style="154" customWidth="1"/>
    <col min="11" max="11" width="10.875" style="154" customWidth="1"/>
    <col min="12" max="12" width="9.875" style="154" customWidth="1"/>
    <col min="13" max="233" width="7.25" style="154" customWidth="1"/>
    <col min="234" max="16384" width="7.25" style="154"/>
  </cols>
  <sheetData>
    <row r="1" ht="25.5" customHeight="1" spans="1:12">
      <c r="A1" s="155"/>
      <c r="B1" s="155"/>
      <c r="C1" s="156"/>
      <c r="D1" s="157"/>
      <c r="E1" s="158"/>
      <c r="F1" s="158"/>
      <c r="G1" s="158"/>
      <c r="H1" s="159"/>
      <c r="I1" s="158"/>
      <c r="J1" s="158"/>
      <c r="K1" s="158"/>
      <c r="L1" s="175" t="s">
        <v>90</v>
      </c>
    </row>
    <row r="2" ht="21.75" customHeight="1" spans="1:12">
      <c r="A2" s="160" t="s">
        <v>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="152" customFormat="1" ht="25.5" customHeight="1" spans="1:12">
      <c r="A3" s="161" t="s">
        <v>2</v>
      </c>
      <c r="B3" s="162"/>
      <c r="C3" s="162"/>
      <c r="D3" s="162"/>
      <c r="E3" s="163"/>
      <c r="F3" s="164"/>
      <c r="G3" s="164"/>
      <c r="H3" s="164"/>
      <c r="I3" s="164"/>
      <c r="J3" s="164"/>
      <c r="K3" s="164"/>
      <c r="L3" s="163" t="s">
        <v>3</v>
      </c>
    </row>
    <row r="4" ht="25.5" customHeight="1" spans="1:12">
      <c r="A4" s="165" t="s">
        <v>44</v>
      </c>
      <c r="B4" s="166"/>
      <c r="C4" s="166"/>
      <c r="D4" s="167" t="s">
        <v>45</v>
      </c>
      <c r="E4" s="167" t="s">
        <v>46</v>
      </c>
      <c r="F4" s="168" t="s">
        <v>92</v>
      </c>
      <c r="G4" s="168"/>
      <c r="H4" s="168"/>
      <c r="I4" s="176"/>
      <c r="J4" s="177" t="s">
        <v>93</v>
      </c>
      <c r="K4" s="168"/>
      <c r="L4" s="176"/>
    </row>
    <row r="5" ht="35.25" customHeight="1" spans="1:12">
      <c r="A5" s="169" t="s">
        <v>56</v>
      </c>
      <c r="B5" s="170" t="s">
        <v>57</v>
      </c>
      <c r="C5" s="170" t="s">
        <v>58</v>
      </c>
      <c r="D5" s="167"/>
      <c r="E5" s="167"/>
      <c r="F5" s="171" t="s">
        <v>94</v>
      </c>
      <c r="G5" s="167" t="s">
        <v>95</v>
      </c>
      <c r="H5" s="167" t="s">
        <v>96</v>
      </c>
      <c r="I5" s="167" t="s">
        <v>97</v>
      </c>
      <c r="J5" s="167" t="s">
        <v>94</v>
      </c>
      <c r="K5" s="167" t="s">
        <v>98</v>
      </c>
      <c r="L5" s="167" t="s">
        <v>99</v>
      </c>
    </row>
    <row r="6" ht="20.25" customHeight="1" spans="1:12">
      <c r="A6" s="172" t="s">
        <v>64</v>
      </c>
      <c r="B6" s="172" t="s">
        <v>64</v>
      </c>
      <c r="C6" s="172" t="s">
        <v>64</v>
      </c>
      <c r="D6" s="172" t="s">
        <v>64</v>
      </c>
      <c r="E6" s="173">
        <v>1</v>
      </c>
      <c r="F6" s="174">
        <v>2</v>
      </c>
      <c r="G6" s="174">
        <v>3</v>
      </c>
      <c r="H6" s="174">
        <v>4</v>
      </c>
      <c r="I6" s="174">
        <v>5</v>
      </c>
      <c r="J6" s="174">
        <v>6</v>
      </c>
      <c r="K6" s="174">
        <v>7</v>
      </c>
      <c r="L6" s="174">
        <v>8</v>
      </c>
    </row>
    <row r="7" s="153" customFormat="1" ht="24.75" customHeight="1" spans="1:12">
      <c r="A7" s="82" t="s">
        <v>65</v>
      </c>
      <c r="B7" s="82"/>
      <c r="C7" s="82"/>
      <c r="D7" s="83" t="s">
        <v>9</v>
      </c>
      <c r="E7" s="84">
        <f>F7+J7</f>
        <v>58663.14</v>
      </c>
      <c r="F7" s="87">
        <f>F8</f>
        <v>54886.19</v>
      </c>
      <c r="G7" s="87">
        <f t="shared" ref="G7:K7" si="0">G8</f>
        <v>53467.63</v>
      </c>
      <c r="H7" s="87">
        <f>H8</f>
        <v>872.46</v>
      </c>
      <c r="I7" s="87">
        <f>I8</f>
        <v>546.1</v>
      </c>
      <c r="J7" s="87">
        <f>J8</f>
        <v>3776.95</v>
      </c>
      <c r="K7" s="87">
        <f>K8</f>
        <v>3776.95</v>
      </c>
      <c r="L7" s="84"/>
    </row>
    <row r="8" s="153" customFormat="1" ht="24.75" customHeight="1" spans="1:12">
      <c r="A8" s="82" t="s">
        <v>65</v>
      </c>
      <c r="B8" s="82"/>
      <c r="C8" s="85"/>
      <c r="D8" s="86" t="s">
        <v>100</v>
      </c>
      <c r="E8" s="84">
        <f t="shared" ref="E8:E22" si="1">F8+J8</f>
        <v>58663.14</v>
      </c>
      <c r="F8" s="84">
        <f>SUM(G8:I8)</f>
        <v>54886.19</v>
      </c>
      <c r="G8" s="84">
        <f>SUM(G9:G22)</f>
        <v>53467.63</v>
      </c>
      <c r="H8" s="84">
        <f t="shared" ref="H8:J8" si="2">SUM(H9:H22)</f>
        <v>872.46</v>
      </c>
      <c r="I8" s="84">
        <f>SUM(I9:I22)</f>
        <v>546.1</v>
      </c>
      <c r="J8" s="84">
        <f>SUM(J9:J22)</f>
        <v>3776.95</v>
      </c>
      <c r="K8" s="84">
        <f>SUM(K10:K22)</f>
        <v>3776.95</v>
      </c>
      <c r="L8" s="84"/>
    </row>
    <row r="9" s="153" customFormat="1" ht="24.75" customHeight="1" spans="1:12">
      <c r="A9" s="82" t="s">
        <v>65</v>
      </c>
      <c r="B9" s="82" t="s">
        <v>68</v>
      </c>
      <c r="C9" s="82" t="s">
        <v>68</v>
      </c>
      <c r="D9" s="83" t="s">
        <v>101</v>
      </c>
      <c r="E9" s="84">
        <f>F9+J9</f>
        <v>375.27</v>
      </c>
      <c r="F9" s="87">
        <f>SUM(G9:I9)</f>
        <v>375.27</v>
      </c>
      <c r="G9" s="84">
        <v>345.85</v>
      </c>
      <c r="H9" s="84">
        <v>12.62</v>
      </c>
      <c r="I9" s="84">
        <v>16.8</v>
      </c>
      <c r="J9" s="84"/>
      <c r="L9" s="84"/>
    </row>
    <row r="10" s="153" customFormat="1" ht="24.75" customHeight="1" spans="1:12">
      <c r="A10" s="82" t="s">
        <v>65</v>
      </c>
      <c r="B10" s="82" t="s">
        <v>68</v>
      </c>
      <c r="C10" s="82" t="s">
        <v>70</v>
      </c>
      <c r="D10" s="83" t="s">
        <v>102</v>
      </c>
      <c r="E10" s="84">
        <f>F10+J10</f>
        <v>60</v>
      </c>
      <c r="F10" s="87">
        <f t="shared" ref="F10:F22" si="3">SUM(G10:I10)</f>
        <v>0</v>
      </c>
      <c r="G10" s="84"/>
      <c r="H10" s="84"/>
      <c r="I10" s="84"/>
      <c r="J10" s="84">
        <v>60</v>
      </c>
      <c r="K10" s="84">
        <v>60</v>
      </c>
      <c r="L10" s="84"/>
    </row>
    <row r="11" s="153" customFormat="1" ht="24.75" customHeight="1" spans="1:12">
      <c r="A11" s="82" t="s">
        <v>65</v>
      </c>
      <c r="B11" s="82" t="s">
        <v>68</v>
      </c>
      <c r="C11" s="82" t="s">
        <v>72</v>
      </c>
      <c r="D11" s="83" t="s">
        <v>103</v>
      </c>
      <c r="E11" s="84">
        <f>F11+J11</f>
        <v>804.38</v>
      </c>
      <c r="F11" s="87">
        <f>SUM(G11:I11)</f>
        <v>559.38</v>
      </c>
      <c r="G11" s="84">
        <v>547.07</v>
      </c>
      <c r="H11" s="84">
        <v>10.28</v>
      </c>
      <c r="I11" s="84">
        <v>2.03</v>
      </c>
      <c r="J11" s="84">
        <v>245</v>
      </c>
      <c r="K11" s="84">
        <v>245</v>
      </c>
      <c r="L11" s="84"/>
    </row>
    <row r="12" s="153" customFormat="1" ht="24.75" customHeight="1" spans="1:12">
      <c r="A12" s="82" t="s">
        <v>65</v>
      </c>
      <c r="B12" s="82" t="s">
        <v>70</v>
      </c>
      <c r="C12" s="82" t="s">
        <v>68</v>
      </c>
      <c r="D12" s="83" t="s">
        <v>104</v>
      </c>
      <c r="E12" s="84">
        <f>F12+J12</f>
        <v>367.88</v>
      </c>
      <c r="F12" s="87">
        <f>SUM(G12:I12)</f>
        <v>267.88</v>
      </c>
      <c r="G12" s="84">
        <v>233.29</v>
      </c>
      <c r="H12" s="84">
        <v>3.72</v>
      </c>
      <c r="I12" s="84">
        <v>30.87</v>
      </c>
      <c r="J12" s="84">
        <v>100</v>
      </c>
      <c r="K12" s="84">
        <v>100</v>
      </c>
      <c r="L12" s="84"/>
    </row>
    <row r="13" s="153" customFormat="1" ht="24.75" customHeight="1" spans="1:12">
      <c r="A13" s="82" t="s">
        <v>65</v>
      </c>
      <c r="B13" s="82" t="s">
        <v>70</v>
      </c>
      <c r="C13" s="82" t="s">
        <v>70</v>
      </c>
      <c r="D13" s="83" t="s">
        <v>105</v>
      </c>
      <c r="E13" s="84">
        <f>F13+J13</f>
        <v>24842.32</v>
      </c>
      <c r="F13" s="87">
        <f>SUM(G13:I13)</f>
        <v>24742.32</v>
      </c>
      <c r="G13" s="84">
        <v>24019.83</v>
      </c>
      <c r="H13" s="84">
        <v>401.67</v>
      </c>
      <c r="I13" s="84">
        <v>320.82</v>
      </c>
      <c r="J13" s="84">
        <v>100</v>
      </c>
      <c r="K13" s="84">
        <v>100</v>
      </c>
      <c r="L13" s="84"/>
    </row>
    <row r="14" s="153" customFormat="1" ht="24.75" customHeight="1" spans="1:12">
      <c r="A14" s="82" t="s">
        <v>65</v>
      </c>
      <c r="B14" s="82" t="s">
        <v>70</v>
      </c>
      <c r="C14" s="82" t="s">
        <v>76</v>
      </c>
      <c r="D14" s="83" t="s">
        <v>106</v>
      </c>
      <c r="E14" s="84">
        <f>F14+J14</f>
        <v>16311.14</v>
      </c>
      <c r="F14" s="87">
        <f>SUM(G14:I14)</f>
        <v>16011.14</v>
      </c>
      <c r="G14" s="84">
        <v>15682.64</v>
      </c>
      <c r="H14" s="84">
        <v>251.19</v>
      </c>
      <c r="I14" s="84">
        <v>77.31</v>
      </c>
      <c r="J14" s="84">
        <v>300</v>
      </c>
      <c r="K14" s="84">
        <v>300</v>
      </c>
      <c r="L14" s="84"/>
    </row>
    <row r="15" s="153" customFormat="1" ht="24.75" customHeight="1" spans="1:12">
      <c r="A15" s="82" t="s">
        <v>65</v>
      </c>
      <c r="B15" s="82" t="s">
        <v>70</v>
      </c>
      <c r="C15" s="82" t="s">
        <v>78</v>
      </c>
      <c r="D15" s="83" t="s">
        <v>107</v>
      </c>
      <c r="E15" s="84">
        <f>F15+J15</f>
        <v>10815.49</v>
      </c>
      <c r="F15" s="87">
        <f>SUM(G15:I15)</f>
        <v>10457.89</v>
      </c>
      <c r="G15" s="84">
        <v>10234.19</v>
      </c>
      <c r="H15" s="84">
        <v>155.56</v>
      </c>
      <c r="I15" s="84">
        <v>68.14</v>
      </c>
      <c r="J15" s="84">
        <v>357.6</v>
      </c>
      <c r="K15" s="84">
        <v>357.6</v>
      </c>
      <c r="L15" s="84"/>
    </row>
    <row r="16" s="153" customFormat="1" ht="24.75" customHeight="1" spans="1:12">
      <c r="A16" s="88" t="s">
        <v>65</v>
      </c>
      <c r="B16" s="88" t="s">
        <v>70</v>
      </c>
      <c r="C16" s="88" t="s">
        <v>80</v>
      </c>
      <c r="D16" s="88" t="s">
        <v>108</v>
      </c>
      <c r="E16" s="84">
        <f>F16+J16</f>
        <v>27.85</v>
      </c>
      <c r="F16" s="87">
        <f>SUM(G16:I16)</f>
        <v>0</v>
      </c>
      <c r="G16" s="89"/>
      <c r="H16" s="89"/>
      <c r="I16" s="89"/>
      <c r="J16" s="89">
        <v>27.85</v>
      </c>
      <c r="K16" s="84">
        <v>27.85</v>
      </c>
      <c r="L16" s="89"/>
    </row>
    <row r="17" s="153" customFormat="1" ht="24.75" customHeight="1" spans="1:12">
      <c r="A17" s="88" t="s">
        <v>65</v>
      </c>
      <c r="B17" s="88" t="s">
        <v>70</v>
      </c>
      <c r="C17" s="88" t="s">
        <v>72</v>
      </c>
      <c r="D17" s="88" t="s">
        <v>109</v>
      </c>
      <c r="E17" s="84">
        <f>F17+J17</f>
        <v>2083</v>
      </c>
      <c r="F17" s="87">
        <f>SUM(G17:I17)</f>
        <v>0</v>
      </c>
      <c r="G17" s="89"/>
      <c r="H17" s="89"/>
      <c r="I17" s="89"/>
      <c r="J17" s="89">
        <v>2083</v>
      </c>
      <c r="K17" s="84">
        <v>2083</v>
      </c>
      <c r="L17" s="89"/>
    </row>
    <row r="18" s="153" customFormat="1" ht="24.75" customHeight="1" spans="1:12">
      <c r="A18" s="88" t="s">
        <v>65</v>
      </c>
      <c r="B18" s="88" t="s">
        <v>76</v>
      </c>
      <c r="C18" s="88" t="s">
        <v>70</v>
      </c>
      <c r="D18" s="88" t="s">
        <v>110</v>
      </c>
      <c r="E18" s="84">
        <f>F18+J18</f>
        <v>2206.12</v>
      </c>
      <c r="F18" s="87">
        <f>SUM(G18:I18)</f>
        <v>2050.12</v>
      </c>
      <c r="G18" s="89">
        <v>1990.53</v>
      </c>
      <c r="H18" s="89">
        <v>30.81</v>
      </c>
      <c r="I18" s="89">
        <v>28.78</v>
      </c>
      <c r="J18" s="89">
        <v>156</v>
      </c>
      <c r="K18" s="84">
        <v>156</v>
      </c>
      <c r="L18" s="89"/>
    </row>
    <row r="19" s="153" customFormat="1" ht="24.75" customHeight="1" spans="1:12">
      <c r="A19" s="88" t="s">
        <v>65</v>
      </c>
      <c r="B19" s="88" t="s">
        <v>80</v>
      </c>
      <c r="C19" s="88" t="s">
        <v>72</v>
      </c>
      <c r="D19" s="88" t="s">
        <v>111</v>
      </c>
      <c r="E19" s="84">
        <f>F19+J19</f>
        <v>167.44</v>
      </c>
      <c r="F19" s="87">
        <f>SUM(G19:I19)</f>
        <v>167.44</v>
      </c>
      <c r="G19" s="88">
        <v>164.81</v>
      </c>
      <c r="H19" s="88">
        <v>2.63</v>
      </c>
      <c r="I19" s="88"/>
      <c r="J19" s="89"/>
      <c r="K19" s="84"/>
      <c r="L19" s="89"/>
    </row>
    <row r="20" s="153" customFormat="1" ht="24.75" customHeight="1" spans="1:12">
      <c r="A20" s="88" t="s">
        <v>65</v>
      </c>
      <c r="B20" s="88" t="s">
        <v>85</v>
      </c>
      <c r="C20" s="88" t="s">
        <v>68</v>
      </c>
      <c r="D20" s="88" t="s">
        <v>112</v>
      </c>
      <c r="E20" s="84">
        <f>F20+J20</f>
        <v>259.75</v>
      </c>
      <c r="F20" s="87">
        <f>SUM(G20:I20)</f>
        <v>254.75</v>
      </c>
      <c r="G20" s="89">
        <v>249.42</v>
      </c>
      <c r="H20" s="89">
        <v>3.98</v>
      </c>
      <c r="I20" s="89">
        <v>1.35</v>
      </c>
      <c r="J20" s="89">
        <v>5</v>
      </c>
      <c r="K20" s="84">
        <v>5</v>
      </c>
      <c r="L20" s="89"/>
    </row>
    <row r="21" s="153" customFormat="1" ht="24.75" customHeight="1" spans="1:12">
      <c r="A21" s="88" t="s">
        <v>65</v>
      </c>
      <c r="B21" s="88" t="s">
        <v>87</v>
      </c>
      <c r="C21" s="88" t="s">
        <v>68</v>
      </c>
      <c r="D21" s="88" t="s">
        <v>113</v>
      </c>
      <c r="E21" s="84">
        <f>F21+J21</f>
        <v>200</v>
      </c>
      <c r="F21" s="87">
        <f>SUM(G21:I21)</f>
        <v>0</v>
      </c>
      <c r="G21" s="89"/>
      <c r="H21" s="89"/>
      <c r="I21" s="89"/>
      <c r="J21" s="89">
        <v>200</v>
      </c>
      <c r="K21" s="84">
        <v>200</v>
      </c>
      <c r="L21" s="89"/>
    </row>
    <row r="22" s="153" customFormat="1" ht="24.75" customHeight="1" spans="1:12">
      <c r="A22" s="88" t="s">
        <v>65</v>
      </c>
      <c r="B22" s="88" t="s">
        <v>72</v>
      </c>
      <c r="C22" s="88" t="s">
        <v>72</v>
      </c>
      <c r="D22" s="88" t="s">
        <v>114</v>
      </c>
      <c r="E22" s="84">
        <f>F22+J22</f>
        <v>142.5</v>
      </c>
      <c r="F22" s="87">
        <f>SUM(G22:I22)</f>
        <v>0</v>
      </c>
      <c r="G22" s="89"/>
      <c r="H22" s="89"/>
      <c r="I22" s="89"/>
      <c r="J22" s="89">
        <v>142.5</v>
      </c>
      <c r="K22" s="84">
        <v>142.5</v>
      </c>
      <c r="L22" s="89"/>
    </row>
  </sheetData>
  <mergeCells count="4">
    <mergeCell ref="A2:L2"/>
    <mergeCell ref="A3:D3"/>
    <mergeCell ref="D4:D5"/>
    <mergeCell ref="E4:E5"/>
  </mergeCells>
  <printOptions horizontalCentered="1"/>
  <pageMargins left="0.786805555555556" right="0.786805555555556" top="0.59027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2"/>
  <sheetViews>
    <sheetView showGridLines="0" showZeros="0" workbookViewId="0">
      <selection activeCell="A2" sqref="A2:L2"/>
    </sheetView>
  </sheetViews>
  <sheetFormatPr defaultColWidth="7.25" defaultRowHeight="11.25"/>
  <cols>
    <col min="1" max="1" width="4.125" style="93" customWidth="1"/>
    <col min="2" max="2" width="28.75" style="93" customWidth="1"/>
    <col min="3" max="3" width="9.375" style="94" customWidth="1"/>
    <col min="4" max="4" width="29.125" style="94" customWidth="1"/>
    <col min="5" max="7" width="10.25" style="94" customWidth="1"/>
    <col min="8" max="8" width="11.25" style="94" customWidth="1"/>
    <col min="9" max="9" width="9" style="94" customWidth="1"/>
    <col min="10" max="11" width="11.25" style="94" customWidth="1"/>
    <col min="12" max="12" width="8.25" style="94" customWidth="1"/>
    <col min="13" max="16384" width="7.25" style="94"/>
  </cols>
  <sheetData>
    <row r="1" ht="22.5" customHeight="1" spans="1:12">
      <c r="A1" s="95"/>
      <c r="B1" s="95"/>
      <c r="C1" s="96"/>
      <c r="D1" s="96"/>
      <c r="E1" s="97"/>
      <c r="F1" s="97"/>
      <c r="G1" s="98"/>
      <c r="H1" s="98"/>
      <c r="I1" s="98"/>
      <c r="J1" s="98"/>
      <c r="K1" s="144"/>
      <c r="L1" s="145" t="s">
        <v>115</v>
      </c>
    </row>
    <row r="2" ht="23.1" customHeight="1" spans="1:12">
      <c r="A2" s="99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ht="20.25" customHeight="1" spans="1:12">
      <c r="A3" s="100" t="s">
        <v>2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46" t="s">
        <v>3</v>
      </c>
    </row>
    <row r="4" s="91" customFormat="1" ht="16.35" customHeight="1" spans="1:12">
      <c r="A4" s="102" t="s">
        <v>117</v>
      </c>
      <c r="B4" s="103"/>
      <c r="C4" s="104"/>
      <c r="D4" s="105" t="s">
        <v>118</v>
      </c>
      <c r="E4" s="106"/>
      <c r="F4" s="105"/>
      <c r="G4" s="105"/>
      <c r="H4" s="105"/>
      <c r="I4" s="105"/>
      <c r="J4" s="105"/>
      <c r="K4" s="105"/>
      <c r="L4" s="105"/>
    </row>
    <row r="5" s="91" customFormat="1" ht="15.6" customHeight="1" spans="1:12">
      <c r="A5" s="107" t="s">
        <v>119</v>
      </c>
      <c r="B5" s="108"/>
      <c r="C5" s="109" t="s">
        <v>120</v>
      </c>
      <c r="D5" s="109" t="s">
        <v>121</v>
      </c>
      <c r="E5" s="110" t="s">
        <v>66</v>
      </c>
      <c r="F5" s="111" t="s">
        <v>122</v>
      </c>
      <c r="G5" s="111"/>
      <c r="H5" s="111"/>
      <c r="I5" s="111"/>
      <c r="J5" s="111"/>
      <c r="K5" s="111"/>
      <c r="L5" s="111"/>
    </row>
    <row r="6" s="91" customFormat="1" ht="15" customHeight="1" spans="1:12">
      <c r="A6" s="112"/>
      <c r="B6" s="113"/>
      <c r="C6" s="114"/>
      <c r="D6" s="109"/>
      <c r="E6" s="110"/>
      <c r="F6" s="115" t="s">
        <v>47</v>
      </c>
      <c r="G6" s="116"/>
      <c r="H6" s="116"/>
      <c r="I6" s="116"/>
      <c r="J6" s="116"/>
      <c r="K6" s="147"/>
      <c r="L6" s="148" t="s">
        <v>49</v>
      </c>
    </row>
    <row r="7" s="91" customFormat="1" ht="45" customHeight="1" spans="1:12">
      <c r="A7" s="117"/>
      <c r="B7" s="118"/>
      <c r="C7" s="114"/>
      <c r="D7" s="109"/>
      <c r="E7" s="110"/>
      <c r="F7" s="119" t="s">
        <v>94</v>
      </c>
      <c r="G7" s="120" t="s">
        <v>59</v>
      </c>
      <c r="H7" s="121" t="s">
        <v>123</v>
      </c>
      <c r="I7" s="121" t="s">
        <v>61</v>
      </c>
      <c r="J7" s="149" t="s">
        <v>62</v>
      </c>
      <c r="K7" s="123" t="s">
        <v>63</v>
      </c>
      <c r="L7" s="150"/>
    </row>
    <row r="8" s="92" customFormat="1" ht="17.1" customHeight="1" spans="1:12">
      <c r="A8" s="122" t="s">
        <v>47</v>
      </c>
      <c r="B8" s="123" t="s">
        <v>59</v>
      </c>
      <c r="C8" s="124">
        <v>58663.14</v>
      </c>
      <c r="D8" s="125" t="s">
        <v>124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="92" customFormat="1" ht="16.35" customHeight="1" spans="1:12">
      <c r="A9" s="126"/>
      <c r="B9" s="123" t="s">
        <v>60</v>
      </c>
      <c r="C9" s="127"/>
      <c r="D9" s="128" t="s">
        <v>125</v>
      </c>
      <c r="E9" s="124">
        <v>0</v>
      </c>
      <c r="F9" s="124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</row>
    <row r="10" s="92" customFormat="1" ht="17.45" customHeight="1" spans="1:12">
      <c r="A10" s="126"/>
      <c r="B10" s="123" t="s">
        <v>61</v>
      </c>
      <c r="C10" s="127">
        <v>0</v>
      </c>
      <c r="D10" s="128" t="s">
        <v>126</v>
      </c>
      <c r="E10" s="124">
        <v>0</v>
      </c>
      <c r="F10" s="124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</row>
    <row r="11" s="92" customFormat="1" ht="19.35" customHeight="1" spans="1:12">
      <c r="A11" s="126"/>
      <c r="B11" s="123" t="s">
        <v>62</v>
      </c>
      <c r="C11" s="127">
        <v>0</v>
      </c>
      <c r="D11" s="128" t="s">
        <v>127</v>
      </c>
      <c r="E11" s="124"/>
      <c r="F11" s="124"/>
      <c r="G11" s="129"/>
      <c r="H11" s="129"/>
      <c r="I11" s="129">
        <v>0</v>
      </c>
      <c r="J11" s="129">
        <v>0</v>
      </c>
      <c r="K11" s="129">
        <v>0</v>
      </c>
      <c r="L11" s="129">
        <v>0</v>
      </c>
    </row>
    <row r="12" s="92" customFormat="1" ht="18" customHeight="1" spans="1:12">
      <c r="A12" s="126"/>
      <c r="B12" s="123" t="s">
        <v>63</v>
      </c>
      <c r="C12" s="127">
        <v>0</v>
      </c>
      <c r="D12" s="128" t="s">
        <v>128</v>
      </c>
      <c r="E12" s="124">
        <f>C8-E15-E17-E27</f>
        <v>44349.88</v>
      </c>
      <c r="F12" s="124">
        <v>44349.88</v>
      </c>
      <c r="G12" s="124">
        <v>44349.88</v>
      </c>
      <c r="H12" s="129"/>
      <c r="I12" s="129">
        <v>0</v>
      </c>
      <c r="J12" s="129">
        <v>0</v>
      </c>
      <c r="K12" s="129">
        <v>0</v>
      </c>
      <c r="L12" s="129">
        <v>0</v>
      </c>
    </row>
    <row r="13" s="92" customFormat="1" ht="15" customHeight="1" spans="1:12">
      <c r="A13" s="123" t="s">
        <v>49</v>
      </c>
      <c r="B13" s="123"/>
      <c r="C13" s="127">
        <v>0</v>
      </c>
      <c r="D13" s="128" t="s">
        <v>129</v>
      </c>
      <c r="E13" s="124">
        <v>0</v>
      </c>
      <c r="F13" s="124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</row>
    <row r="14" s="92" customFormat="1" ht="15" customHeight="1" spans="1:12">
      <c r="A14" s="123"/>
      <c r="B14" s="123"/>
      <c r="C14" s="42"/>
      <c r="D14" s="128" t="s">
        <v>130</v>
      </c>
      <c r="E14" s="124">
        <v>0</v>
      </c>
      <c r="F14" s="124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</row>
    <row r="15" s="92" customFormat="1" ht="15" customHeight="1" spans="1:12">
      <c r="A15" s="123"/>
      <c r="B15" s="123"/>
      <c r="C15" s="130"/>
      <c r="D15" s="125" t="s">
        <v>131</v>
      </c>
      <c r="E15" s="124">
        <f t="shared" ref="E15:G15" si="0">7090.7+69.74+25.09</f>
        <v>7185.53</v>
      </c>
      <c r="F15" s="124">
        <f>7090.7+69.74+25.09</f>
        <v>7185.53</v>
      </c>
      <c r="G15" s="124">
        <f>7090.7+69.74+25.09</f>
        <v>7185.53</v>
      </c>
      <c r="H15" s="129"/>
      <c r="I15" s="129">
        <v>0</v>
      </c>
      <c r="J15" s="129">
        <v>0</v>
      </c>
      <c r="K15" s="129">
        <v>0</v>
      </c>
      <c r="L15" s="129">
        <v>0</v>
      </c>
    </row>
    <row r="16" s="92" customFormat="1" ht="15" customHeight="1" spans="1:12">
      <c r="A16" s="131"/>
      <c r="B16" s="131"/>
      <c r="C16" s="132"/>
      <c r="D16" s="128" t="s">
        <v>132</v>
      </c>
      <c r="E16" s="124"/>
      <c r="F16" s="124"/>
      <c r="G16" s="124"/>
      <c r="H16" s="129"/>
      <c r="I16" s="129">
        <v>0</v>
      </c>
      <c r="J16" s="129">
        <v>0</v>
      </c>
      <c r="K16" s="129">
        <v>0</v>
      </c>
      <c r="L16" s="129">
        <v>0</v>
      </c>
    </row>
    <row r="17" s="92" customFormat="1" ht="15" customHeight="1" spans="1:12">
      <c r="A17" s="133"/>
      <c r="B17" s="134"/>
      <c r="C17" s="132"/>
      <c r="D17" s="128" t="s">
        <v>133</v>
      </c>
      <c r="E17" s="124">
        <v>2872.85</v>
      </c>
      <c r="F17" s="124">
        <v>2872.85</v>
      </c>
      <c r="G17" s="124">
        <v>2872.85</v>
      </c>
      <c r="H17" s="129"/>
      <c r="I17" s="129">
        <v>0</v>
      </c>
      <c r="J17" s="129">
        <v>0</v>
      </c>
      <c r="K17" s="129">
        <v>0</v>
      </c>
      <c r="L17" s="129">
        <v>0</v>
      </c>
    </row>
    <row r="18" s="92" customFormat="1" ht="15" customHeight="1" spans="1:12">
      <c r="A18" s="133"/>
      <c r="B18" s="134"/>
      <c r="C18" s="132"/>
      <c r="D18" s="125" t="s">
        <v>134</v>
      </c>
      <c r="E18" s="124"/>
      <c r="F18" s="124"/>
      <c r="G18" s="124"/>
      <c r="H18" s="129"/>
      <c r="I18" s="129">
        <v>0</v>
      </c>
      <c r="J18" s="129">
        <v>0</v>
      </c>
      <c r="K18" s="129">
        <v>0</v>
      </c>
      <c r="L18" s="129">
        <v>0</v>
      </c>
    </row>
    <row r="19" s="92" customFormat="1" ht="15" customHeight="1" spans="1:13">
      <c r="A19" s="133"/>
      <c r="B19" s="134"/>
      <c r="C19" s="132"/>
      <c r="D19" s="125" t="s">
        <v>135</v>
      </c>
      <c r="E19" s="124"/>
      <c r="F19" s="124"/>
      <c r="G19" s="124"/>
      <c r="H19" s="129"/>
      <c r="I19" s="129">
        <v>0</v>
      </c>
      <c r="J19" s="129">
        <v>0</v>
      </c>
      <c r="K19" s="129">
        <v>0</v>
      </c>
      <c r="L19" s="129">
        <v>0</v>
      </c>
      <c r="M19" s="151"/>
    </row>
    <row r="20" s="92" customFormat="1" ht="15" customHeight="1" spans="1:12">
      <c r="A20" s="135"/>
      <c r="B20" s="136"/>
      <c r="C20" s="132"/>
      <c r="D20" s="128" t="s">
        <v>136</v>
      </c>
      <c r="E20" s="124"/>
      <c r="F20" s="124"/>
      <c r="G20" s="124"/>
      <c r="H20" s="137"/>
      <c r="I20" s="137">
        <v>0</v>
      </c>
      <c r="J20" s="137">
        <v>0</v>
      </c>
      <c r="K20" s="137">
        <v>0</v>
      </c>
      <c r="L20" s="137">
        <v>0</v>
      </c>
    </row>
    <row r="21" s="92" customFormat="1" ht="15" customHeight="1" spans="1:12">
      <c r="A21" s="133"/>
      <c r="B21" s="134"/>
      <c r="C21" s="132"/>
      <c r="D21" s="128" t="s">
        <v>137</v>
      </c>
      <c r="E21" s="124"/>
      <c r="F21" s="124"/>
      <c r="G21" s="124"/>
      <c r="H21" s="137"/>
      <c r="I21" s="124">
        <v>0</v>
      </c>
      <c r="J21" s="124">
        <v>0</v>
      </c>
      <c r="K21" s="124">
        <v>0</v>
      </c>
      <c r="L21" s="124">
        <v>0</v>
      </c>
    </row>
    <row r="22" s="92" customFormat="1" ht="15" customHeight="1" spans="1:12">
      <c r="A22" s="133"/>
      <c r="B22" s="134"/>
      <c r="C22" s="132"/>
      <c r="D22" s="128" t="s">
        <v>138</v>
      </c>
      <c r="E22" s="124"/>
      <c r="F22" s="124"/>
      <c r="G22" s="124"/>
      <c r="H22" s="137"/>
      <c r="I22" s="124">
        <v>0</v>
      </c>
      <c r="J22" s="124">
        <v>0</v>
      </c>
      <c r="K22" s="124">
        <v>0</v>
      </c>
      <c r="L22" s="124">
        <v>0</v>
      </c>
    </row>
    <row r="23" s="92" customFormat="1" ht="15" customHeight="1" spans="1:12">
      <c r="A23" s="123"/>
      <c r="B23" s="123"/>
      <c r="C23" s="138"/>
      <c r="D23" s="128" t="s">
        <v>139</v>
      </c>
      <c r="E23" s="124"/>
      <c r="F23" s="124"/>
      <c r="G23" s="124"/>
      <c r="H23" s="137"/>
      <c r="I23" s="124">
        <v>0</v>
      </c>
      <c r="J23" s="124">
        <v>0</v>
      </c>
      <c r="K23" s="124">
        <v>0</v>
      </c>
      <c r="L23" s="124">
        <v>0</v>
      </c>
    </row>
    <row r="24" s="92" customFormat="1" ht="15" customHeight="1" spans="1:12">
      <c r="A24" s="139"/>
      <c r="B24" s="140"/>
      <c r="C24" s="138"/>
      <c r="D24" s="128" t="s">
        <v>140</v>
      </c>
      <c r="E24" s="124"/>
      <c r="F24" s="124"/>
      <c r="G24" s="124"/>
      <c r="H24" s="137"/>
      <c r="I24" s="124">
        <v>0</v>
      </c>
      <c r="J24" s="124">
        <v>0</v>
      </c>
      <c r="K24" s="124">
        <v>0</v>
      </c>
      <c r="L24" s="124">
        <v>0</v>
      </c>
    </row>
    <row r="25" s="92" customFormat="1" ht="15" customHeight="1" spans="1:12">
      <c r="A25" s="139"/>
      <c r="B25" s="140"/>
      <c r="C25" s="138"/>
      <c r="D25" s="128" t="s">
        <v>141</v>
      </c>
      <c r="E25" s="124"/>
      <c r="F25" s="124"/>
      <c r="G25" s="124"/>
      <c r="H25" s="137"/>
      <c r="I25" s="124">
        <v>0</v>
      </c>
      <c r="J25" s="124">
        <v>0</v>
      </c>
      <c r="K25" s="124">
        <v>0</v>
      </c>
      <c r="L25" s="124">
        <v>0</v>
      </c>
    </row>
    <row r="26" s="92" customFormat="1" ht="15" customHeight="1" spans="1:12">
      <c r="A26" s="139"/>
      <c r="B26" s="140"/>
      <c r="C26" s="138"/>
      <c r="D26" s="128" t="s">
        <v>142</v>
      </c>
      <c r="E26" s="124"/>
      <c r="F26" s="124"/>
      <c r="G26" s="124"/>
      <c r="H26" s="137"/>
      <c r="I26" s="124">
        <v>0</v>
      </c>
      <c r="J26" s="124">
        <v>0</v>
      </c>
      <c r="K26" s="124">
        <v>0</v>
      </c>
      <c r="L26" s="124">
        <v>0</v>
      </c>
    </row>
    <row r="27" s="92" customFormat="1" ht="15" customHeight="1" spans="1:12">
      <c r="A27" s="139"/>
      <c r="B27" s="140"/>
      <c r="C27" s="138"/>
      <c r="D27" s="128" t="s">
        <v>143</v>
      </c>
      <c r="E27" s="124">
        <v>4254.88</v>
      </c>
      <c r="F27" s="124">
        <v>4254.88</v>
      </c>
      <c r="G27" s="124">
        <v>4254.88</v>
      </c>
      <c r="H27" s="137"/>
      <c r="I27" s="124">
        <v>0</v>
      </c>
      <c r="J27" s="124">
        <v>0</v>
      </c>
      <c r="K27" s="124">
        <v>0</v>
      </c>
      <c r="L27" s="124">
        <v>0</v>
      </c>
    </row>
    <row r="28" s="92" customFormat="1" ht="15" customHeight="1" spans="1:12">
      <c r="A28" s="139"/>
      <c r="B28" s="140"/>
      <c r="C28" s="138"/>
      <c r="D28" s="128" t="s">
        <v>144</v>
      </c>
      <c r="E28" s="124"/>
      <c r="F28" s="124"/>
      <c r="G28" s="124"/>
      <c r="H28" s="137"/>
      <c r="I28" s="124">
        <v>0</v>
      </c>
      <c r="J28" s="124">
        <v>0</v>
      </c>
      <c r="K28" s="124">
        <v>0</v>
      </c>
      <c r="L28" s="124">
        <v>0</v>
      </c>
    </row>
    <row r="29" s="92" customFormat="1" ht="15" customHeight="1" spans="1:12">
      <c r="A29" s="139"/>
      <c r="B29" s="140"/>
      <c r="C29" s="138"/>
      <c r="D29" s="128" t="s">
        <v>145</v>
      </c>
      <c r="E29" s="124"/>
      <c r="F29" s="124"/>
      <c r="G29" s="124"/>
      <c r="H29" s="137"/>
      <c r="I29" s="124">
        <v>0</v>
      </c>
      <c r="J29" s="124">
        <v>0</v>
      </c>
      <c r="K29" s="124">
        <v>0</v>
      </c>
      <c r="L29" s="124">
        <v>0</v>
      </c>
    </row>
    <row r="30" s="92" customFormat="1" ht="15" customHeight="1" spans="1:12">
      <c r="A30" s="139"/>
      <c r="B30" s="140"/>
      <c r="C30" s="138"/>
      <c r="D30" s="128" t="s">
        <v>146</v>
      </c>
      <c r="E30" s="124"/>
      <c r="F30" s="124"/>
      <c r="G30" s="124"/>
      <c r="H30" s="137"/>
      <c r="I30" s="124">
        <v>0</v>
      </c>
      <c r="J30" s="124">
        <v>0</v>
      </c>
      <c r="K30" s="124">
        <v>0</v>
      </c>
      <c r="L30" s="124">
        <v>0</v>
      </c>
    </row>
    <row r="31" s="92" customFormat="1" ht="15" customHeight="1" spans="1:12">
      <c r="A31" s="139"/>
      <c r="B31" s="140"/>
      <c r="C31" s="141"/>
      <c r="D31" s="128" t="s">
        <v>147</v>
      </c>
      <c r="E31" s="124"/>
      <c r="F31" s="124"/>
      <c r="G31" s="124"/>
      <c r="H31" s="137"/>
      <c r="I31" s="124">
        <v>0</v>
      </c>
      <c r="J31" s="124">
        <v>0</v>
      </c>
      <c r="K31" s="124">
        <v>0</v>
      </c>
      <c r="L31" s="124">
        <v>0</v>
      </c>
    </row>
    <row r="32" s="92" customFormat="1" ht="15" customHeight="1" spans="1:12">
      <c r="A32" s="139"/>
      <c r="B32" s="140"/>
      <c r="C32" s="141"/>
      <c r="D32" s="128" t="s">
        <v>148</v>
      </c>
      <c r="E32" s="124"/>
      <c r="F32" s="124"/>
      <c r="G32" s="124"/>
      <c r="H32" s="137"/>
      <c r="I32" s="124">
        <v>0</v>
      </c>
      <c r="J32" s="124">
        <v>0</v>
      </c>
      <c r="K32" s="124">
        <v>0</v>
      </c>
      <c r="L32" s="124">
        <v>0</v>
      </c>
    </row>
    <row r="33" s="92" customFormat="1" ht="15" customHeight="1" spans="1:12">
      <c r="A33" s="139"/>
      <c r="B33" s="140"/>
      <c r="C33" s="141"/>
      <c r="D33" s="128" t="s">
        <v>149</v>
      </c>
      <c r="E33" s="124"/>
      <c r="F33" s="124"/>
      <c r="G33" s="124"/>
      <c r="H33" s="137"/>
      <c r="I33" s="124">
        <v>0</v>
      </c>
      <c r="J33" s="124">
        <v>0</v>
      </c>
      <c r="K33" s="124">
        <v>0</v>
      </c>
      <c r="L33" s="124">
        <v>0</v>
      </c>
    </row>
    <row r="34" s="92" customFormat="1" ht="15" customHeight="1" spans="1:12">
      <c r="A34" s="139"/>
      <c r="B34" s="140"/>
      <c r="C34" s="141"/>
      <c r="D34" s="128" t="s">
        <v>150</v>
      </c>
      <c r="E34" s="124"/>
      <c r="F34" s="124"/>
      <c r="G34" s="124"/>
      <c r="H34" s="137"/>
      <c r="I34" s="124">
        <v>0</v>
      </c>
      <c r="J34" s="124">
        <v>0</v>
      </c>
      <c r="K34" s="124">
        <v>0</v>
      </c>
      <c r="L34" s="124">
        <v>0</v>
      </c>
    </row>
    <row r="35" s="92" customFormat="1" ht="15" customHeight="1" spans="1:12">
      <c r="A35" s="102" t="s">
        <v>151</v>
      </c>
      <c r="B35" s="104"/>
      <c r="C35" s="124">
        <v>58663.14</v>
      </c>
      <c r="D35" s="142" t="s">
        <v>152</v>
      </c>
      <c r="E35" s="124">
        <f>SUM(E8:E34)</f>
        <v>58663.14</v>
      </c>
      <c r="F35" s="124">
        <f t="shared" ref="F35:G35" si="1">SUM(F8:F34)</f>
        <v>58663.14</v>
      </c>
      <c r="G35" s="124">
        <f>SUM(G8:G34)</f>
        <v>58663.14</v>
      </c>
      <c r="H35" s="124"/>
      <c r="I35" s="124">
        <v>0</v>
      </c>
      <c r="J35" s="124">
        <v>0</v>
      </c>
      <c r="K35" s="124">
        <v>0</v>
      </c>
      <c r="L35" s="124">
        <v>0</v>
      </c>
    </row>
    <row r="36" s="91" customFormat="1" ht="14.25" spans="1:4">
      <c r="A36" s="143"/>
      <c r="B36" s="143"/>
      <c r="D36"/>
    </row>
    <row r="37" s="91" customFormat="1" ht="14.25" spans="1:2">
      <c r="A37" s="143"/>
      <c r="B37" s="143"/>
    </row>
    <row r="38" s="91" customFormat="1" ht="14.25" spans="1:2">
      <c r="A38" s="143"/>
      <c r="B38" s="143"/>
    </row>
    <row r="39" s="91" customFormat="1" ht="14.25" spans="1:2">
      <c r="A39" s="143"/>
      <c r="B39" s="143"/>
    </row>
    <row r="40" s="91" customFormat="1" ht="14.25" spans="1:2">
      <c r="A40" s="143"/>
      <c r="B40" s="143"/>
    </row>
    <row r="41" s="91" customFormat="1" ht="14.25" spans="1:2">
      <c r="A41" s="143"/>
      <c r="B41" s="143"/>
    </row>
    <row r="42" s="91" customFormat="1" ht="14.25" spans="1:2">
      <c r="A42" s="143"/>
      <c r="B42" s="143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showGridLines="0" showZeros="0" workbookViewId="0">
      <selection activeCell="A2" sqref="A2:L2"/>
    </sheetView>
  </sheetViews>
  <sheetFormatPr defaultColWidth="7.25" defaultRowHeight="11.25"/>
  <cols>
    <col min="1" max="1" width="5.5" style="4" customWidth="1"/>
    <col min="2" max="3" width="4.875" style="4" customWidth="1"/>
    <col min="4" max="4" width="21.375" style="4" customWidth="1"/>
    <col min="5" max="5" width="11" style="4" customWidth="1"/>
    <col min="6" max="6" width="10.875" style="4" customWidth="1"/>
    <col min="7" max="7" width="8.75" style="4" customWidth="1"/>
    <col min="8" max="8" width="9.25" style="4" customWidth="1"/>
    <col min="9" max="9" width="10.875" style="4" customWidth="1"/>
    <col min="10" max="10" width="8.875" style="4" customWidth="1"/>
    <col min="11" max="12" width="10.875" style="4" customWidth="1"/>
    <col min="13" max="244" width="7.25" style="4" customWidth="1"/>
    <col min="245" max="16384" width="7.25" style="4"/>
  </cols>
  <sheetData>
    <row r="1" ht="25.5" customHeight="1" spans="1:11">
      <c r="A1" s="5"/>
      <c r="B1" s="5"/>
      <c r="C1" s="6"/>
      <c r="D1" s="9"/>
      <c r="E1" s="9"/>
      <c r="F1" s="9"/>
      <c r="G1" s="28"/>
      <c r="H1" s="9"/>
      <c r="I1" s="9"/>
      <c r="J1" s="9"/>
      <c r="K1" s="90" t="s">
        <v>153</v>
      </c>
    </row>
    <row r="2" ht="21.75" customHeight="1" spans="1:12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25.5" customHeight="1" spans="1:12">
      <c r="A3" s="76" t="s">
        <v>2</v>
      </c>
      <c r="B3" s="77"/>
      <c r="C3" s="77"/>
      <c r="D3" s="77"/>
      <c r="E3" s="13"/>
      <c r="F3" s="14"/>
      <c r="G3" s="14"/>
      <c r="H3" s="14"/>
      <c r="I3" s="14"/>
      <c r="J3" s="14"/>
      <c r="K3" s="14"/>
      <c r="L3" s="13" t="s">
        <v>3</v>
      </c>
    </row>
    <row r="4" s="2" customFormat="1" ht="25.5" customHeight="1" spans="1:12">
      <c r="A4" s="15" t="s">
        <v>44</v>
      </c>
      <c r="B4" s="16"/>
      <c r="C4" s="16"/>
      <c r="D4" s="78" t="s">
        <v>45</v>
      </c>
      <c r="E4" s="78" t="s">
        <v>46</v>
      </c>
      <c r="F4" s="18" t="s">
        <v>92</v>
      </c>
      <c r="G4" s="18"/>
      <c r="H4" s="18"/>
      <c r="I4" s="29"/>
      <c r="J4" s="30" t="s">
        <v>93</v>
      </c>
      <c r="K4" s="18"/>
      <c r="L4" s="29"/>
    </row>
    <row r="5" s="2" customFormat="1" ht="39.75" customHeight="1" spans="1:12">
      <c r="A5" s="19" t="s">
        <v>56</v>
      </c>
      <c r="B5" s="20" t="s">
        <v>57</v>
      </c>
      <c r="C5" s="20" t="s">
        <v>58</v>
      </c>
      <c r="D5" s="79"/>
      <c r="E5" s="79"/>
      <c r="F5" s="21" t="s">
        <v>94</v>
      </c>
      <c r="G5" s="17" t="s">
        <v>95</v>
      </c>
      <c r="H5" s="17" t="s">
        <v>96</v>
      </c>
      <c r="I5" s="17" t="s">
        <v>97</v>
      </c>
      <c r="J5" s="17" t="s">
        <v>94</v>
      </c>
      <c r="K5" s="17" t="s">
        <v>98</v>
      </c>
      <c r="L5" s="17" t="s">
        <v>99</v>
      </c>
    </row>
    <row r="6" s="2" customFormat="1" ht="26.25" customHeight="1" spans="1:12">
      <c r="A6" s="19" t="s">
        <v>64</v>
      </c>
      <c r="B6" s="19" t="s">
        <v>64</v>
      </c>
      <c r="C6" s="19" t="s">
        <v>64</v>
      </c>
      <c r="D6" s="19" t="s">
        <v>64</v>
      </c>
      <c r="E6" s="80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</row>
    <row r="7" s="3" customFormat="1" ht="21" customHeight="1" spans="1:12">
      <c r="A7" s="82" t="s">
        <v>65</v>
      </c>
      <c r="B7" s="82"/>
      <c r="C7" s="82"/>
      <c r="D7" s="83" t="s">
        <v>9</v>
      </c>
      <c r="E7" s="84">
        <f>E8</f>
        <v>58663.14</v>
      </c>
      <c r="F7" s="84">
        <f t="shared" ref="F7:K7" si="0">F8</f>
        <v>54886.19</v>
      </c>
      <c r="G7" s="84">
        <f>G8</f>
        <v>53467.63</v>
      </c>
      <c r="H7" s="84">
        <f>H8</f>
        <v>872.46</v>
      </c>
      <c r="I7" s="84">
        <f>I8</f>
        <v>546.1</v>
      </c>
      <c r="J7" s="84">
        <f>J8</f>
        <v>3776.95</v>
      </c>
      <c r="K7" s="84">
        <f>K8</f>
        <v>3776.95</v>
      </c>
      <c r="L7" s="84"/>
    </row>
    <row r="8" s="2" customFormat="1" ht="21" customHeight="1" spans="1:12">
      <c r="A8" s="82" t="s">
        <v>65</v>
      </c>
      <c r="B8" s="82"/>
      <c r="C8" s="85"/>
      <c r="D8" s="86" t="s">
        <v>100</v>
      </c>
      <c r="E8" s="84">
        <f t="shared" ref="E8" si="1">F8+J8</f>
        <v>58663.14</v>
      </c>
      <c r="F8" s="84">
        <f>SUM(G8:I8)</f>
        <v>54886.19</v>
      </c>
      <c r="G8" s="84">
        <f>SUM(G9:G22)</f>
        <v>53467.63</v>
      </c>
      <c r="H8" s="84">
        <f t="shared" ref="H8:K8" si="2">SUM(H9:H22)</f>
        <v>872.46</v>
      </c>
      <c r="I8" s="84">
        <f>SUM(I9:I22)</f>
        <v>546.1</v>
      </c>
      <c r="J8" s="84">
        <f>SUM(J9:J22)</f>
        <v>3776.95</v>
      </c>
      <c r="K8" s="84">
        <f>SUM(K9:K22)</f>
        <v>3776.95</v>
      </c>
      <c r="L8" s="84"/>
    </row>
    <row r="9" s="2" customFormat="1" ht="21" customHeight="1" spans="1:12">
      <c r="A9" s="82" t="s">
        <v>65</v>
      </c>
      <c r="B9" s="82" t="s">
        <v>68</v>
      </c>
      <c r="C9" s="82" t="s">
        <v>68</v>
      </c>
      <c r="D9" s="83" t="s">
        <v>101</v>
      </c>
      <c r="E9" s="84">
        <v>375.27</v>
      </c>
      <c r="F9" s="87">
        <v>375.27</v>
      </c>
      <c r="G9" s="84">
        <v>345.85</v>
      </c>
      <c r="H9" s="84">
        <v>12.62</v>
      </c>
      <c r="I9" s="84">
        <v>16.8</v>
      </c>
      <c r="J9" s="84"/>
      <c r="K9" s="84"/>
      <c r="L9" s="84"/>
    </row>
    <row r="10" s="2" customFormat="1" ht="21" customHeight="1" spans="1:12">
      <c r="A10" s="82" t="s">
        <v>65</v>
      </c>
      <c r="B10" s="82" t="s">
        <v>68</v>
      </c>
      <c r="C10" s="82" t="s">
        <v>70</v>
      </c>
      <c r="D10" s="83" t="s">
        <v>102</v>
      </c>
      <c r="E10" s="84">
        <v>60</v>
      </c>
      <c r="F10" s="87">
        <v>0</v>
      </c>
      <c r="G10" s="84"/>
      <c r="H10" s="84"/>
      <c r="I10" s="84"/>
      <c r="J10" s="84">
        <v>60</v>
      </c>
      <c r="K10" s="84">
        <v>60</v>
      </c>
      <c r="L10" s="84"/>
    </row>
    <row r="11" s="2" customFormat="1" ht="21" customHeight="1" spans="1:12">
      <c r="A11" s="82" t="s">
        <v>65</v>
      </c>
      <c r="B11" s="82" t="s">
        <v>68</v>
      </c>
      <c r="C11" s="82" t="s">
        <v>72</v>
      </c>
      <c r="D11" s="83" t="s">
        <v>103</v>
      </c>
      <c r="E11" s="84">
        <v>804.38</v>
      </c>
      <c r="F11" s="87">
        <v>559.38</v>
      </c>
      <c r="G11" s="84">
        <v>547.07</v>
      </c>
      <c r="H11" s="84">
        <v>10.28</v>
      </c>
      <c r="I11" s="84">
        <v>2.03</v>
      </c>
      <c r="J11" s="84">
        <v>245</v>
      </c>
      <c r="K11" s="84">
        <v>245</v>
      </c>
      <c r="L11" s="84"/>
    </row>
    <row r="12" s="2" customFormat="1" ht="21" customHeight="1" spans="1:12">
      <c r="A12" s="82" t="s">
        <v>65</v>
      </c>
      <c r="B12" s="82" t="s">
        <v>70</v>
      </c>
      <c r="C12" s="82" t="s">
        <v>68</v>
      </c>
      <c r="D12" s="83" t="s">
        <v>104</v>
      </c>
      <c r="E12" s="84">
        <v>367.88</v>
      </c>
      <c r="F12" s="87">
        <v>267.88</v>
      </c>
      <c r="G12" s="84">
        <v>233.29</v>
      </c>
      <c r="H12" s="84">
        <v>3.72</v>
      </c>
      <c r="I12" s="84">
        <v>30.87</v>
      </c>
      <c r="J12" s="84">
        <v>100</v>
      </c>
      <c r="K12" s="84">
        <v>100</v>
      </c>
      <c r="L12" s="84"/>
    </row>
    <row r="13" s="2" customFormat="1" ht="21" customHeight="1" spans="1:12">
      <c r="A13" s="82" t="s">
        <v>65</v>
      </c>
      <c r="B13" s="82" t="s">
        <v>70</v>
      </c>
      <c r="C13" s="82" t="s">
        <v>70</v>
      </c>
      <c r="D13" s="83" t="s">
        <v>105</v>
      </c>
      <c r="E13" s="84">
        <v>24842.32</v>
      </c>
      <c r="F13" s="87">
        <v>24742.32</v>
      </c>
      <c r="G13" s="84">
        <v>24019.83</v>
      </c>
      <c r="H13" s="84">
        <v>401.67</v>
      </c>
      <c r="I13" s="84">
        <v>320.82</v>
      </c>
      <c r="J13" s="84">
        <v>100</v>
      </c>
      <c r="K13" s="84">
        <v>100</v>
      </c>
      <c r="L13" s="84"/>
    </row>
    <row r="14" s="2" customFormat="1" ht="21" customHeight="1" spans="1:12">
      <c r="A14" s="82" t="s">
        <v>65</v>
      </c>
      <c r="B14" s="82" t="s">
        <v>70</v>
      </c>
      <c r="C14" s="82" t="s">
        <v>76</v>
      </c>
      <c r="D14" s="83" t="s">
        <v>106</v>
      </c>
      <c r="E14" s="84">
        <v>16311.14</v>
      </c>
      <c r="F14" s="87">
        <v>16011.14</v>
      </c>
      <c r="G14" s="84">
        <v>15682.64</v>
      </c>
      <c r="H14" s="84">
        <v>251.19</v>
      </c>
      <c r="I14" s="84">
        <v>77.31</v>
      </c>
      <c r="J14" s="84">
        <v>300</v>
      </c>
      <c r="K14" s="84">
        <v>300</v>
      </c>
      <c r="L14" s="84"/>
    </row>
    <row r="15" s="2" customFormat="1" ht="21" customHeight="1" spans="1:12">
      <c r="A15" s="82" t="s">
        <v>65</v>
      </c>
      <c r="B15" s="82" t="s">
        <v>70</v>
      </c>
      <c r="C15" s="82" t="s">
        <v>78</v>
      </c>
      <c r="D15" s="83" t="s">
        <v>107</v>
      </c>
      <c r="E15" s="84">
        <v>10815.49</v>
      </c>
      <c r="F15" s="87">
        <v>10457.89</v>
      </c>
      <c r="G15" s="84">
        <v>10234.19</v>
      </c>
      <c r="H15" s="84">
        <v>155.56</v>
      </c>
      <c r="I15" s="84">
        <v>68.14</v>
      </c>
      <c r="J15" s="84">
        <v>357.6</v>
      </c>
      <c r="K15" s="84">
        <v>357.6</v>
      </c>
      <c r="L15" s="84"/>
    </row>
    <row r="16" s="2" customFormat="1" ht="21" customHeight="1" spans="1:12">
      <c r="A16" s="88" t="s">
        <v>65</v>
      </c>
      <c r="B16" s="88" t="s">
        <v>70</v>
      </c>
      <c r="C16" s="88" t="s">
        <v>80</v>
      </c>
      <c r="D16" s="88" t="s">
        <v>108</v>
      </c>
      <c r="E16" s="84">
        <v>27.85</v>
      </c>
      <c r="F16" s="87">
        <v>0</v>
      </c>
      <c r="G16" s="89"/>
      <c r="H16" s="89"/>
      <c r="I16" s="89"/>
      <c r="J16" s="89">
        <v>27.85</v>
      </c>
      <c r="K16" s="89">
        <v>27.85</v>
      </c>
      <c r="L16" s="89"/>
    </row>
    <row r="17" s="2" customFormat="1" ht="21" customHeight="1" spans="1:12">
      <c r="A17" s="88" t="s">
        <v>65</v>
      </c>
      <c r="B17" s="88" t="s">
        <v>70</v>
      </c>
      <c r="C17" s="88" t="s">
        <v>72</v>
      </c>
      <c r="D17" s="88" t="s">
        <v>109</v>
      </c>
      <c r="E17" s="84">
        <v>2083</v>
      </c>
      <c r="F17" s="87">
        <v>0</v>
      </c>
      <c r="G17" s="89"/>
      <c r="H17" s="89"/>
      <c r="I17" s="89"/>
      <c r="J17" s="89">
        <v>2083</v>
      </c>
      <c r="K17" s="89">
        <v>2083</v>
      </c>
      <c r="L17" s="89"/>
    </row>
    <row r="18" ht="21" customHeight="1" spans="1:12">
      <c r="A18" s="88" t="s">
        <v>65</v>
      </c>
      <c r="B18" s="88" t="s">
        <v>76</v>
      </c>
      <c r="C18" s="88" t="s">
        <v>70</v>
      </c>
      <c r="D18" s="88" t="s">
        <v>110</v>
      </c>
      <c r="E18" s="84">
        <v>2206.12</v>
      </c>
      <c r="F18" s="87">
        <v>2050.12</v>
      </c>
      <c r="G18" s="89">
        <v>1990.53</v>
      </c>
      <c r="H18" s="89">
        <v>30.81</v>
      </c>
      <c r="I18" s="89">
        <v>28.78</v>
      </c>
      <c r="J18" s="89">
        <v>156</v>
      </c>
      <c r="K18" s="89">
        <v>156</v>
      </c>
      <c r="L18" s="89"/>
    </row>
    <row r="19" ht="21" customHeight="1" spans="1:12">
      <c r="A19" s="88" t="s">
        <v>65</v>
      </c>
      <c r="B19" s="88" t="s">
        <v>80</v>
      </c>
      <c r="C19" s="88" t="s">
        <v>72</v>
      </c>
      <c r="D19" s="88" t="s">
        <v>111</v>
      </c>
      <c r="E19" s="84">
        <v>167.44</v>
      </c>
      <c r="F19" s="87">
        <v>167.44</v>
      </c>
      <c r="G19" s="88">
        <v>164.81</v>
      </c>
      <c r="H19" s="88">
        <v>2.63</v>
      </c>
      <c r="I19" s="88"/>
      <c r="J19" s="89"/>
      <c r="K19" s="89"/>
      <c r="L19" s="89"/>
    </row>
    <row r="20" ht="21" customHeight="1" spans="1:12">
      <c r="A20" s="88" t="s">
        <v>65</v>
      </c>
      <c r="B20" s="88" t="s">
        <v>85</v>
      </c>
      <c r="C20" s="88" t="s">
        <v>68</v>
      </c>
      <c r="D20" s="88" t="s">
        <v>112</v>
      </c>
      <c r="E20" s="84">
        <v>259.75</v>
      </c>
      <c r="F20" s="87">
        <v>254.75</v>
      </c>
      <c r="G20" s="89">
        <v>249.42</v>
      </c>
      <c r="H20" s="89">
        <v>3.98</v>
      </c>
      <c r="I20" s="89">
        <v>1.35</v>
      </c>
      <c r="J20" s="89">
        <v>5</v>
      </c>
      <c r="K20" s="89">
        <v>5</v>
      </c>
      <c r="L20" s="89"/>
    </row>
    <row r="21" ht="21" customHeight="1" spans="1:12">
      <c r="A21" s="88" t="s">
        <v>65</v>
      </c>
      <c r="B21" s="88" t="s">
        <v>87</v>
      </c>
      <c r="C21" s="88" t="s">
        <v>68</v>
      </c>
      <c r="D21" s="88" t="s">
        <v>113</v>
      </c>
      <c r="E21" s="84">
        <v>200</v>
      </c>
      <c r="F21" s="87">
        <v>0</v>
      </c>
      <c r="G21" s="89"/>
      <c r="H21" s="89"/>
      <c r="I21" s="89"/>
      <c r="J21" s="89">
        <v>200</v>
      </c>
      <c r="K21" s="89">
        <v>200</v>
      </c>
      <c r="L21" s="89"/>
    </row>
    <row r="22" ht="21" customHeight="1" spans="1:12">
      <c r="A22" s="88" t="s">
        <v>65</v>
      </c>
      <c r="B22" s="88" t="s">
        <v>72</v>
      </c>
      <c r="C22" s="88" t="s">
        <v>72</v>
      </c>
      <c r="D22" s="88" t="s">
        <v>114</v>
      </c>
      <c r="E22" s="84">
        <v>142.5</v>
      </c>
      <c r="F22" s="87">
        <v>0</v>
      </c>
      <c r="G22" s="89"/>
      <c r="H22" s="89"/>
      <c r="I22" s="89"/>
      <c r="J22" s="89">
        <v>142.5</v>
      </c>
      <c r="K22" s="89">
        <v>142.5</v>
      </c>
      <c r="L22" s="89"/>
    </row>
  </sheetData>
  <mergeCells count="4">
    <mergeCell ref="A2:L2"/>
    <mergeCell ref="A3:D3"/>
    <mergeCell ref="D4:D5"/>
    <mergeCell ref="E4:E5"/>
  </mergeCells>
  <printOptions horizontalCentered="1"/>
  <pageMargins left="0" right="0" top="0.590277777777778" bottom="0.393055555555556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9"/>
  <sheetViews>
    <sheetView showGridLines="0" showZeros="0" topLeftCell="A31" workbookViewId="0">
      <selection activeCell="I15" sqref="I15"/>
    </sheetView>
  </sheetViews>
  <sheetFormatPr defaultColWidth="6.875" defaultRowHeight="11.25" outlineLevelCol="7"/>
  <cols>
    <col min="1" max="1" width="8" style="50" customWidth="1"/>
    <col min="2" max="2" width="8.75" style="50" customWidth="1"/>
    <col min="3" max="3" width="23.625" style="50" customWidth="1"/>
    <col min="4" max="4" width="13.875" style="51" customWidth="1"/>
    <col min="5" max="5" width="20.5" style="50" customWidth="1"/>
    <col min="6" max="6" width="6.875" style="50" customWidth="1"/>
    <col min="7" max="7" width="11" style="50" customWidth="1"/>
    <col min="8" max="8" width="10.75" style="50" customWidth="1"/>
    <col min="9" max="181" width="6.875" style="50" customWidth="1"/>
    <col min="182" max="16384" width="6.875" style="50"/>
  </cols>
  <sheetData>
    <row r="1" ht="29.25" customHeight="1" spans="1:5">
      <c r="A1" s="52" t="s">
        <v>155</v>
      </c>
      <c r="B1" s="52"/>
      <c r="C1" s="52"/>
      <c r="D1" s="52"/>
      <c r="E1" s="52"/>
    </row>
    <row r="2" ht="20.25" customHeight="1" spans="1:5">
      <c r="A2" s="53" t="s">
        <v>156</v>
      </c>
      <c r="B2" s="54"/>
      <c r="C2" s="54"/>
      <c r="D2" s="54"/>
      <c r="E2" s="54"/>
    </row>
    <row r="3" s="48" customFormat="1" ht="15" customHeight="1" spans="1:5">
      <c r="A3" s="55" t="s">
        <v>44</v>
      </c>
      <c r="B3" s="55"/>
      <c r="C3" s="56" t="s">
        <v>157</v>
      </c>
      <c r="D3" s="57" t="s">
        <v>47</v>
      </c>
      <c r="E3" s="58"/>
    </row>
    <row r="4" s="48" customFormat="1" ht="15" customHeight="1" spans="1:5">
      <c r="A4" s="59" t="s">
        <v>56</v>
      </c>
      <c r="B4" s="59" t="s">
        <v>57</v>
      </c>
      <c r="C4" s="56"/>
      <c r="D4" s="60" t="s">
        <v>94</v>
      </c>
      <c r="E4" s="61" t="s">
        <v>158</v>
      </c>
    </row>
    <row r="5" s="48" customFormat="1" ht="12" customHeight="1" spans="1:5">
      <c r="A5" s="62" t="s">
        <v>64</v>
      </c>
      <c r="B5" s="62" t="s">
        <v>64</v>
      </c>
      <c r="C5" s="62" t="s">
        <v>64</v>
      </c>
      <c r="D5" s="63">
        <v>1</v>
      </c>
      <c r="E5" s="63">
        <v>2</v>
      </c>
    </row>
    <row r="6" s="49" customFormat="1" ht="15" customHeight="1" spans="1:8">
      <c r="A6" s="64"/>
      <c r="B6" s="65"/>
      <c r="C6" s="66" t="s">
        <v>9</v>
      </c>
      <c r="D6" s="67">
        <f>SUM(D7,D43,D14,D49)</f>
        <v>58663.14</v>
      </c>
      <c r="E6" s="67">
        <f>SUM(E7,E43,E14,E49)</f>
        <v>58663.14</v>
      </c>
      <c r="H6" s="68"/>
    </row>
    <row r="7" s="48" customFormat="1" ht="15" customHeight="1" spans="1:5">
      <c r="A7" s="69" t="s">
        <v>159</v>
      </c>
      <c r="B7" s="70"/>
      <c r="C7" s="70" t="s">
        <v>160</v>
      </c>
      <c r="D7" s="71">
        <f>SUM(D8:D13)</f>
        <v>55643.12</v>
      </c>
      <c r="E7" s="71">
        <f>SUM(E8:E13)</f>
        <v>55643.12</v>
      </c>
    </row>
    <row r="8" s="48" customFormat="1" ht="15" customHeight="1" spans="1:5">
      <c r="A8" s="64" t="s">
        <v>161</v>
      </c>
      <c r="B8" s="65" t="s">
        <v>68</v>
      </c>
      <c r="C8" s="65" t="s">
        <v>162</v>
      </c>
      <c r="D8" s="67">
        <v>26627.65</v>
      </c>
      <c r="E8" s="67">
        <v>26627.65</v>
      </c>
    </row>
    <row r="9" s="48" customFormat="1" ht="15" customHeight="1" spans="1:5">
      <c r="A9" s="64" t="s">
        <v>161</v>
      </c>
      <c r="B9" s="65" t="s">
        <v>70</v>
      </c>
      <c r="C9" s="65" t="s">
        <v>163</v>
      </c>
      <c r="D9" s="67">
        <f>22.2+1492</f>
        <v>1514.2</v>
      </c>
      <c r="E9" s="67">
        <f>22.2+1492</f>
        <v>1514.2</v>
      </c>
    </row>
    <row r="10" s="48" customFormat="1" ht="15" customHeight="1" spans="1:5">
      <c r="A10" s="64" t="s">
        <v>161</v>
      </c>
      <c r="B10" s="65" t="s">
        <v>76</v>
      </c>
      <c r="C10" s="65" t="s">
        <v>164</v>
      </c>
      <c r="D10" s="67">
        <v>3463.66</v>
      </c>
      <c r="E10" s="67">
        <v>3463.66</v>
      </c>
    </row>
    <row r="11" s="48" customFormat="1" ht="15" customHeight="1" spans="1:5">
      <c r="A11" s="64" t="s">
        <v>161</v>
      </c>
      <c r="B11" s="65" t="s">
        <v>78</v>
      </c>
      <c r="C11" s="65" t="s">
        <v>165</v>
      </c>
      <c r="D11" s="67">
        <v>14313.27</v>
      </c>
      <c r="E11" s="67">
        <v>14313.27</v>
      </c>
    </row>
    <row r="12" s="48" customFormat="1" ht="15" customHeight="1" spans="1:5">
      <c r="A12" s="64" t="s">
        <v>161</v>
      </c>
      <c r="B12" s="65" t="s">
        <v>85</v>
      </c>
      <c r="C12" s="65" t="s">
        <v>166</v>
      </c>
      <c r="D12" s="67">
        <v>9040.84</v>
      </c>
      <c r="E12" s="67">
        <v>9040.84</v>
      </c>
    </row>
    <row r="13" ht="15" customHeight="1" spans="1:5">
      <c r="A13" s="64" t="s">
        <v>161</v>
      </c>
      <c r="B13" s="65" t="s">
        <v>72</v>
      </c>
      <c r="C13" s="65" t="s">
        <v>167</v>
      </c>
      <c r="D13" s="67">
        <v>683.5</v>
      </c>
      <c r="E13" s="67">
        <v>683.5</v>
      </c>
    </row>
    <row r="14" ht="15" customHeight="1" spans="1:6">
      <c r="A14" s="69" t="s">
        <v>168</v>
      </c>
      <c r="B14" s="70"/>
      <c r="C14" s="70" t="s">
        <v>169</v>
      </c>
      <c r="D14" s="71">
        <f>SUM(D15:D42)</f>
        <v>1432.45</v>
      </c>
      <c r="E14" s="71">
        <f>SUM(E15:E42)</f>
        <v>1432.45</v>
      </c>
      <c r="F14" s="51">
        <f>E14-D14</f>
        <v>0</v>
      </c>
    </row>
    <row r="15" ht="15" customHeight="1" spans="1:5">
      <c r="A15" s="64" t="s">
        <v>170</v>
      </c>
      <c r="B15" s="65" t="s">
        <v>68</v>
      </c>
      <c r="C15" s="65" t="s">
        <v>171</v>
      </c>
      <c r="D15" s="67">
        <v>190.8</v>
      </c>
      <c r="E15" s="67">
        <v>190.8</v>
      </c>
    </row>
    <row r="16" ht="15" customHeight="1" spans="1:5">
      <c r="A16" s="64" t="s">
        <v>170</v>
      </c>
      <c r="B16" s="65" t="s">
        <v>70</v>
      </c>
      <c r="C16" s="65" t="s">
        <v>172</v>
      </c>
      <c r="D16" s="67">
        <v>26</v>
      </c>
      <c r="E16" s="67">
        <v>26</v>
      </c>
    </row>
    <row r="17" ht="15" customHeight="1" spans="1:5">
      <c r="A17" s="64" t="s">
        <v>170</v>
      </c>
      <c r="B17" s="65" t="s">
        <v>76</v>
      </c>
      <c r="C17" s="65" t="s">
        <v>173</v>
      </c>
      <c r="D17" s="67"/>
      <c r="E17" s="67"/>
    </row>
    <row r="18" ht="15" customHeight="1" spans="1:5">
      <c r="A18" s="64" t="s">
        <v>170</v>
      </c>
      <c r="B18" s="65" t="s">
        <v>78</v>
      </c>
      <c r="C18" s="65" t="s">
        <v>174</v>
      </c>
      <c r="D18" s="67">
        <v>10</v>
      </c>
      <c r="E18" s="67">
        <v>10</v>
      </c>
    </row>
    <row r="19" ht="15" customHeight="1" spans="1:5">
      <c r="A19" s="64" t="s">
        <v>170</v>
      </c>
      <c r="B19" s="65" t="s">
        <v>80</v>
      </c>
      <c r="C19" s="65" t="s">
        <v>175</v>
      </c>
      <c r="D19" s="67">
        <v>3</v>
      </c>
      <c r="E19" s="67">
        <v>3</v>
      </c>
    </row>
    <row r="20" ht="15" customHeight="1" spans="1:5">
      <c r="A20" s="64" t="s">
        <v>170</v>
      </c>
      <c r="B20" s="65" t="s">
        <v>176</v>
      </c>
      <c r="C20" s="65" t="s">
        <v>177</v>
      </c>
      <c r="D20" s="67">
        <v>15</v>
      </c>
      <c r="E20" s="67">
        <v>15</v>
      </c>
    </row>
    <row r="21" ht="15" customHeight="1" spans="1:5">
      <c r="A21" s="64" t="s">
        <v>170</v>
      </c>
      <c r="B21" s="65" t="s">
        <v>85</v>
      </c>
      <c r="C21" s="65" t="s">
        <v>178</v>
      </c>
      <c r="D21" s="67">
        <v>6</v>
      </c>
      <c r="E21" s="67">
        <v>6</v>
      </c>
    </row>
    <row r="22" ht="15" customHeight="1" spans="1:5">
      <c r="A22" s="64" t="s">
        <v>170</v>
      </c>
      <c r="B22" s="65" t="s">
        <v>179</v>
      </c>
      <c r="C22" s="65" t="s">
        <v>180</v>
      </c>
      <c r="D22" s="67"/>
      <c r="E22" s="67"/>
    </row>
    <row r="23" ht="15" customHeight="1" spans="1:5">
      <c r="A23" s="64" t="s">
        <v>170</v>
      </c>
      <c r="B23" s="65" t="s">
        <v>87</v>
      </c>
      <c r="C23" s="65" t="s">
        <v>181</v>
      </c>
      <c r="D23" s="67">
        <v>20</v>
      </c>
      <c r="E23" s="67">
        <v>20</v>
      </c>
    </row>
    <row r="24" ht="15" customHeight="1" spans="1:5">
      <c r="A24" s="64" t="s">
        <v>170</v>
      </c>
      <c r="B24" s="65" t="s">
        <v>182</v>
      </c>
      <c r="C24" s="65" t="s">
        <v>183</v>
      </c>
      <c r="D24" s="67">
        <v>60</v>
      </c>
      <c r="E24" s="67">
        <v>60</v>
      </c>
    </row>
    <row r="25" ht="15" customHeight="1" spans="1:5">
      <c r="A25" s="64" t="s">
        <v>170</v>
      </c>
      <c r="B25" s="65" t="s">
        <v>184</v>
      </c>
      <c r="C25" s="65" t="s">
        <v>185</v>
      </c>
      <c r="D25" s="67"/>
      <c r="E25" s="67"/>
    </row>
    <row r="26" ht="15" customHeight="1" spans="1:5">
      <c r="A26" s="64" t="s">
        <v>170</v>
      </c>
      <c r="B26" s="65" t="s">
        <v>186</v>
      </c>
      <c r="C26" s="65" t="s">
        <v>187</v>
      </c>
      <c r="D26" s="67">
        <v>100</v>
      </c>
      <c r="E26" s="67">
        <v>100</v>
      </c>
    </row>
    <row r="27" ht="15" customHeight="1" spans="1:5">
      <c r="A27" s="64" t="s">
        <v>170</v>
      </c>
      <c r="B27" s="65" t="s">
        <v>188</v>
      </c>
      <c r="C27" s="65" t="s">
        <v>189</v>
      </c>
      <c r="D27" s="67"/>
      <c r="E27" s="67"/>
    </row>
    <row r="28" ht="15" customHeight="1" spans="1:5">
      <c r="A28" s="64" t="s">
        <v>170</v>
      </c>
      <c r="B28" s="65" t="s">
        <v>190</v>
      </c>
      <c r="C28" s="65" t="s">
        <v>191</v>
      </c>
      <c r="D28" s="67"/>
      <c r="E28" s="67"/>
    </row>
    <row r="29" ht="15" customHeight="1" spans="1:5">
      <c r="A29" s="64" t="s">
        <v>170</v>
      </c>
      <c r="B29" s="65" t="s">
        <v>192</v>
      </c>
      <c r="C29" s="65" t="s">
        <v>193</v>
      </c>
      <c r="D29" s="67">
        <v>100</v>
      </c>
      <c r="E29" s="67">
        <v>100</v>
      </c>
    </row>
    <row r="30" ht="15" customHeight="1" spans="1:5">
      <c r="A30" s="64" t="s">
        <v>170</v>
      </c>
      <c r="B30" s="65" t="s">
        <v>194</v>
      </c>
      <c r="C30" s="65" t="s">
        <v>195</v>
      </c>
      <c r="D30" s="67">
        <v>8</v>
      </c>
      <c r="E30" s="67">
        <v>8</v>
      </c>
    </row>
    <row r="31" ht="15" customHeight="1" spans="1:5">
      <c r="A31" s="64" t="s">
        <v>170</v>
      </c>
      <c r="B31" s="65" t="s">
        <v>196</v>
      </c>
      <c r="C31" s="65" t="s">
        <v>197</v>
      </c>
      <c r="D31" s="67"/>
      <c r="E31" s="67"/>
    </row>
    <row r="32" ht="15" customHeight="1" spans="1:5">
      <c r="A32" s="64" t="s">
        <v>170</v>
      </c>
      <c r="B32" s="65" t="s">
        <v>198</v>
      </c>
      <c r="C32" s="65" t="s">
        <v>199</v>
      </c>
      <c r="D32" s="67"/>
      <c r="E32" s="67"/>
    </row>
    <row r="33" ht="15" customHeight="1" spans="1:5">
      <c r="A33" s="64" t="s">
        <v>170</v>
      </c>
      <c r="B33" s="65" t="s">
        <v>200</v>
      </c>
      <c r="C33" s="65" t="s">
        <v>201</v>
      </c>
      <c r="D33" s="67"/>
      <c r="E33" s="67"/>
    </row>
    <row r="34" ht="15" customHeight="1" spans="1:5">
      <c r="A34" s="64" t="s">
        <v>170</v>
      </c>
      <c r="B34" s="65" t="s">
        <v>202</v>
      </c>
      <c r="C34" s="65" t="s">
        <v>203</v>
      </c>
      <c r="D34" s="67"/>
      <c r="E34" s="67"/>
    </row>
    <row r="35" ht="15" customHeight="1" spans="1:5">
      <c r="A35" s="65" t="s">
        <v>170</v>
      </c>
      <c r="B35" s="65" t="s">
        <v>204</v>
      </c>
      <c r="C35" s="65" t="s">
        <v>205</v>
      </c>
      <c r="D35" s="67"/>
      <c r="E35" s="67"/>
    </row>
    <row r="36" ht="15" customHeight="1" spans="1:5">
      <c r="A36" s="64" t="s">
        <v>170</v>
      </c>
      <c r="B36" s="65" t="s">
        <v>206</v>
      </c>
      <c r="C36" s="65" t="s">
        <v>207</v>
      </c>
      <c r="D36" s="67"/>
      <c r="E36" s="67"/>
    </row>
    <row r="37" ht="15" customHeight="1" spans="1:5">
      <c r="A37" s="64" t="s">
        <v>170</v>
      </c>
      <c r="B37" s="65" t="s">
        <v>208</v>
      </c>
      <c r="C37" s="65" t="s">
        <v>209</v>
      </c>
      <c r="D37" s="67">
        <v>863.65</v>
      </c>
      <c r="E37" s="67">
        <v>863.65</v>
      </c>
    </row>
    <row r="38" ht="15" customHeight="1" spans="1:5">
      <c r="A38" s="64" t="s">
        <v>170</v>
      </c>
      <c r="B38" s="65" t="s">
        <v>210</v>
      </c>
      <c r="C38" s="65" t="s">
        <v>211</v>
      </c>
      <c r="D38" s="67"/>
      <c r="E38" s="67"/>
    </row>
    <row r="39" ht="15" customHeight="1" spans="1:5">
      <c r="A39" s="64" t="s">
        <v>170</v>
      </c>
      <c r="B39" s="65" t="s">
        <v>212</v>
      </c>
      <c r="C39" s="65" t="s">
        <v>213</v>
      </c>
      <c r="D39" s="67"/>
      <c r="E39" s="67"/>
    </row>
    <row r="40" ht="15" customHeight="1" spans="1:5">
      <c r="A40" s="64" t="s">
        <v>170</v>
      </c>
      <c r="B40" s="65" t="s">
        <v>214</v>
      </c>
      <c r="C40" s="65" t="s">
        <v>215</v>
      </c>
      <c r="D40" s="67"/>
      <c r="E40" s="67"/>
    </row>
    <row r="41" ht="15" customHeight="1" spans="1:5">
      <c r="A41" s="64" t="s">
        <v>170</v>
      </c>
      <c r="B41" s="65" t="s">
        <v>216</v>
      </c>
      <c r="C41" s="65" t="s">
        <v>217</v>
      </c>
      <c r="D41" s="67"/>
      <c r="E41" s="67"/>
    </row>
    <row r="42" ht="15" customHeight="1" spans="1:5">
      <c r="A42" s="64" t="s">
        <v>170</v>
      </c>
      <c r="B42" s="65" t="s">
        <v>72</v>
      </c>
      <c r="C42" s="65" t="s">
        <v>218</v>
      </c>
      <c r="D42" s="67">
        <v>30</v>
      </c>
      <c r="E42" s="67">
        <v>30</v>
      </c>
    </row>
    <row r="43" ht="15" customHeight="1" spans="1:5">
      <c r="A43" s="69" t="s">
        <v>219</v>
      </c>
      <c r="B43" s="70"/>
      <c r="C43" s="70" t="s">
        <v>220</v>
      </c>
      <c r="D43" s="71">
        <f>SUM(D44:D47)</f>
        <v>1387.57</v>
      </c>
      <c r="E43" s="71">
        <f>SUM(E44:E47)</f>
        <v>1387.57</v>
      </c>
    </row>
    <row r="44" ht="15" customHeight="1" spans="1:5">
      <c r="A44" s="64" t="s">
        <v>221</v>
      </c>
      <c r="B44" s="65" t="s">
        <v>68</v>
      </c>
      <c r="C44" s="66" t="s">
        <v>222</v>
      </c>
      <c r="D44" s="67">
        <v>109.91</v>
      </c>
      <c r="E44" s="67">
        <v>109.91</v>
      </c>
    </row>
    <row r="45" ht="15" customHeight="1" spans="1:5">
      <c r="A45" s="64" t="s">
        <v>221</v>
      </c>
      <c r="B45" s="65" t="s">
        <v>70</v>
      </c>
      <c r="C45" s="66" t="s">
        <v>223</v>
      </c>
      <c r="D45" s="67">
        <v>33.85</v>
      </c>
      <c r="E45" s="67">
        <v>33.85</v>
      </c>
    </row>
    <row r="46" ht="15" customHeight="1" spans="1:5">
      <c r="A46" s="64" t="s">
        <v>221</v>
      </c>
      <c r="B46" s="65" t="s">
        <v>80</v>
      </c>
      <c r="C46" s="66" t="s">
        <v>224</v>
      </c>
      <c r="D46" s="67">
        <v>402.36</v>
      </c>
      <c r="E46" s="67">
        <v>402.36</v>
      </c>
    </row>
    <row r="47" ht="13.5" spans="1:5">
      <c r="A47" s="64" t="s">
        <v>221</v>
      </c>
      <c r="B47" s="65" t="s">
        <v>179</v>
      </c>
      <c r="C47" s="66" t="s">
        <v>225</v>
      </c>
      <c r="D47" s="67">
        <v>841.45</v>
      </c>
      <c r="E47" s="67">
        <v>841.45</v>
      </c>
    </row>
    <row r="48" ht="13.5" spans="1:5">
      <c r="A48" s="69">
        <v>309</v>
      </c>
      <c r="B48" s="69"/>
      <c r="C48" s="69" t="s">
        <v>226</v>
      </c>
      <c r="D48" s="72" t="s">
        <v>227</v>
      </c>
      <c r="E48" s="72" t="s">
        <v>227</v>
      </c>
    </row>
    <row r="49" ht="13.5" spans="1:5">
      <c r="A49" s="64" t="s">
        <v>228</v>
      </c>
      <c r="B49" s="64" t="s">
        <v>68</v>
      </c>
      <c r="C49" s="73" t="s">
        <v>229</v>
      </c>
      <c r="D49" s="74">
        <v>200</v>
      </c>
      <c r="E49" s="75">
        <v>200</v>
      </c>
    </row>
  </sheetData>
  <mergeCells count="5">
    <mergeCell ref="A1:E1"/>
    <mergeCell ref="A2:E2"/>
    <mergeCell ref="A3:B3"/>
    <mergeCell ref="D3:E3"/>
    <mergeCell ref="C3:C4"/>
  </mergeCells>
  <printOptions horizontalCentered="1"/>
  <pageMargins left="0.590277777777778" right="0.590277777777778" top="0.393055555555556" bottom="0.393055555555556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showGridLines="0" showZeros="0" workbookViewId="0">
      <selection activeCell="A2" sqref="A2:B2"/>
    </sheetView>
  </sheetViews>
  <sheetFormatPr defaultColWidth="9" defaultRowHeight="14.25" outlineLevelCol="2"/>
  <cols>
    <col min="1" max="1" width="46.125" customWidth="1"/>
    <col min="2" max="2" width="46.375" customWidth="1"/>
    <col min="3" max="3" width="27" customWidth="1"/>
  </cols>
  <sheetData>
    <row r="1" ht="17.25" customHeight="1" spans="2:2">
      <c r="B1" s="34" t="s">
        <v>230</v>
      </c>
    </row>
    <row r="2" s="31" customFormat="1" ht="29.25" customHeight="1" spans="1:3">
      <c r="A2" s="35" t="s">
        <v>231</v>
      </c>
      <c r="B2" s="35"/>
      <c r="C2" s="36"/>
    </row>
    <row r="3" s="32" customFormat="1" ht="20.25" customHeight="1" spans="1:2">
      <c r="A3" s="33" t="s">
        <v>232</v>
      </c>
      <c r="B3" s="37" t="s">
        <v>233</v>
      </c>
    </row>
    <row r="4" s="32" customFormat="1" ht="30" customHeight="1" spans="1:3">
      <c r="A4" s="38" t="s">
        <v>234</v>
      </c>
      <c r="B4" s="39" t="s">
        <v>235</v>
      </c>
      <c r="C4"/>
    </row>
    <row r="5" s="33" customFormat="1" ht="30" customHeight="1" spans="1:3">
      <c r="A5" s="40" t="s">
        <v>236</v>
      </c>
      <c r="B5" s="41">
        <v>81.5</v>
      </c>
      <c r="C5" s="42"/>
    </row>
    <row r="6" s="33" customFormat="1" ht="30" customHeight="1" spans="1:3">
      <c r="A6" s="43" t="s">
        <v>237</v>
      </c>
      <c r="B6" s="41">
        <v>0</v>
      </c>
      <c r="C6" s="42"/>
    </row>
    <row r="7" s="33" customFormat="1" ht="30" customHeight="1" spans="1:3">
      <c r="A7" s="43" t="s">
        <v>238</v>
      </c>
      <c r="B7" s="41">
        <v>79</v>
      </c>
      <c r="C7" s="42"/>
    </row>
    <row r="8" s="33" customFormat="1" ht="30" customHeight="1" spans="1:3">
      <c r="A8" s="43" t="s">
        <v>239</v>
      </c>
      <c r="B8" s="41">
        <v>2.5</v>
      </c>
      <c r="C8" s="42"/>
    </row>
    <row r="9" s="33" customFormat="1" ht="30" customHeight="1" spans="1:3">
      <c r="A9" s="44" t="s">
        <v>240</v>
      </c>
      <c r="B9" s="41">
        <v>2.5</v>
      </c>
      <c r="C9" s="42"/>
    </row>
    <row r="10" s="33" customFormat="1" ht="30" customHeight="1" spans="1:3">
      <c r="A10" s="44" t="s">
        <v>241</v>
      </c>
      <c r="B10" s="45"/>
      <c r="C10" s="42"/>
    </row>
    <row r="11" s="32" customFormat="1" ht="30" customHeight="1" spans="1:3">
      <c r="A11" s="46"/>
      <c r="B11" s="46"/>
      <c r="C11"/>
    </row>
    <row r="12" s="32" customFormat="1" ht="114.6" customHeight="1" spans="1:3">
      <c r="A12" s="47" t="s">
        <v>242</v>
      </c>
      <c r="B12" s="47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mergeCells count="2">
    <mergeCell ref="A2:B2"/>
    <mergeCell ref="A12:B12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showGridLines="0" showZeros="0" tabSelected="1" workbookViewId="0">
      <selection activeCell="A2" sqref="A2:M2"/>
    </sheetView>
  </sheetViews>
  <sheetFormatPr defaultColWidth="7.25" defaultRowHeight="11.25"/>
  <cols>
    <col min="1" max="1" width="5.5" style="4" customWidth="1"/>
    <col min="2" max="3" width="4.875" style="4" customWidth="1"/>
    <col min="4" max="4" width="6.5" style="4" customWidth="1"/>
    <col min="5" max="5" width="18.25" style="4" customWidth="1"/>
    <col min="6" max="6" width="12.75" style="4" customWidth="1"/>
    <col min="7" max="13" width="10.875" style="4" customWidth="1"/>
    <col min="14" max="245" width="7.25" style="4" customWidth="1"/>
    <col min="246" max="16384" width="7.25" style="4"/>
  </cols>
  <sheetData>
    <row r="1" ht="25.5" customHeight="1" spans="1:13">
      <c r="A1" s="5"/>
      <c r="B1" s="5"/>
      <c r="C1" s="6"/>
      <c r="D1" s="7"/>
      <c r="E1" s="8"/>
      <c r="F1" s="9"/>
      <c r="G1" s="9"/>
      <c r="H1" s="9"/>
      <c r="I1" s="28"/>
      <c r="J1" s="9"/>
      <c r="K1" s="9"/>
      <c r="L1" s="13" t="s">
        <v>243</v>
      </c>
      <c r="M1" s="13"/>
    </row>
    <row r="2" ht="30" customHeight="1" spans="1:13">
      <c r="A2" s="10" t="s">
        <v>244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2.25" customHeight="1" spans="1:13">
      <c r="A3" s="11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14" t="s">
        <v>3</v>
      </c>
      <c r="M3" s="14"/>
    </row>
    <row r="4" s="2" customFormat="1" ht="25.5" customHeight="1" spans="1:13">
      <c r="A4" s="15" t="s">
        <v>44</v>
      </c>
      <c r="B4" s="16"/>
      <c r="C4" s="16"/>
      <c r="D4" s="17" t="s">
        <v>245</v>
      </c>
      <c r="E4" s="17" t="s">
        <v>45</v>
      </c>
      <c r="F4" s="17" t="s">
        <v>46</v>
      </c>
      <c r="G4" s="18" t="s">
        <v>92</v>
      </c>
      <c r="H4" s="18"/>
      <c r="I4" s="18"/>
      <c r="J4" s="29"/>
      <c r="K4" s="30" t="s">
        <v>93</v>
      </c>
      <c r="L4" s="18"/>
      <c r="M4" s="29"/>
    </row>
    <row r="5" s="2" customFormat="1" ht="37.5" customHeight="1" spans="1:13">
      <c r="A5" s="19" t="s">
        <v>56</v>
      </c>
      <c r="B5" s="20" t="s">
        <v>57</v>
      </c>
      <c r="C5" s="20" t="s">
        <v>58</v>
      </c>
      <c r="D5" s="17"/>
      <c r="E5" s="17"/>
      <c r="F5" s="17"/>
      <c r="G5" s="21" t="s">
        <v>94</v>
      </c>
      <c r="H5" s="17" t="s">
        <v>95</v>
      </c>
      <c r="I5" s="17" t="s">
        <v>96</v>
      </c>
      <c r="J5" s="17" t="s">
        <v>97</v>
      </c>
      <c r="K5" s="17" t="s">
        <v>94</v>
      </c>
      <c r="L5" s="17" t="s">
        <v>98</v>
      </c>
      <c r="M5" s="17" t="s">
        <v>99</v>
      </c>
    </row>
    <row r="6" s="2" customFormat="1" ht="34.5" customHeight="1" spans="1:13">
      <c r="A6" s="19" t="s">
        <v>64</v>
      </c>
      <c r="B6" s="19" t="s">
        <v>64</v>
      </c>
      <c r="C6" s="19" t="s">
        <v>64</v>
      </c>
      <c r="D6" s="19" t="s">
        <v>64</v>
      </c>
      <c r="E6" s="19" t="s">
        <v>64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="2" customFormat="1" ht="33" customHeight="1" spans="1:13">
      <c r="A7" s="19"/>
      <c r="B7" s="20"/>
      <c r="C7" s="20"/>
      <c r="D7" s="22"/>
      <c r="E7" s="17"/>
      <c r="F7" s="23" t="s">
        <v>246</v>
      </c>
      <c r="G7" s="23" t="s">
        <v>246</v>
      </c>
      <c r="H7" s="23" t="s">
        <v>246</v>
      </c>
      <c r="I7" s="23" t="s">
        <v>246</v>
      </c>
      <c r="J7" s="23" t="s">
        <v>246</v>
      </c>
      <c r="K7" s="23" t="s">
        <v>246</v>
      </c>
      <c r="L7" s="23" t="s">
        <v>246</v>
      </c>
      <c r="M7" s="23" t="s">
        <v>246</v>
      </c>
    </row>
    <row r="8" s="3" customFormat="1" ht="35.25" customHeight="1" spans="1:13">
      <c r="A8" s="17"/>
      <c r="B8" s="24"/>
      <c r="C8" s="24"/>
      <c r="D8" s="25"/>
      <c r="E8" s="26"/>
      <c r="F8" s="27"/>
      <c r="G8" s="27"/>
      <c r="H8" s="27">
        <v>0</v>
      </c>
      <c r="I8" s="27"/>
      <c r="J8" s="27"/>
      <c r="K8" s="27"/>
      <c r="L8" s="27"/>
      <c r="M8" s="27"/>
    </row>
    <row r="9" s="2" customFormat="1" ht="33" customHeight="1" spans="1:13">
      <c r="A9" s="3"/>
      <c r="B9" s="3"/>
      <c r="D9" s="3"/>
      <c r="E9" s="3"/>
      <c r="F9" s="3"/>
      <c r="G9" s="3"/>
      <c r="H9" s="3"/>
      <c r="I9" s="3"/>
      <c r="J9" s="3"/>
      <c r="L9" s="3"/>
      <c r="M9" s="3"/>
    </row>
    <row r="10" s="2" customFormat="1" ht="20.25" customHeight="1" spans="1:7">
      <c r="A10" s="3"/>
      <c r="B10" s="3"/>
      <c r="C10" s="3"/>
      <c r="D10" s="3"/>
      <c r="E10" s="3"/>
      <c r="F10" s="3"/>
      <c r="G10" s="3"/>
    </row>
    <row r="11" s="2" customFormat="1" ht="20.25" customHeight="1" spans="2:8">
      <c r="B11" s="3"/>
      <c r="C11" s="3"/>
      <c r="D11" s="3"/>
      <c r="E11" s="3"/>
      <c r="F11" s="3"/>
      <c r="G11" s="3"/>
      <c r="H11" s="3"/>
    </row>
    <row r="12" s="2" customFormat="1" ht="20.25" customHeight="1" spans="4:8">
      <c r="D12" s="3"/>
      <c r="E12" s="3"/>
      <c r="F12" s="3"/>
      <c r="G12" s="3"/>
      <c r="H12" s="3"/>
    </row>
    <row r="13" s="2" customFormat="1" ht="20.25" customHeight="1" spans="5:8">
      <c r="E13" s="3"/>
      <c r="G13" s="3"/>
      <c r="H13" s="3"/>
    </row>
    <row r="14" s="2" customFormat="1" ht="20.25" customHeight="1" spans="8:8">
      <c r="H14" s="3"/>
    </row>
    <row r="15" s="2" customFormat="1" ht="14.25" customHeight="1"/>
    <row r="16" s="2" customFormat="1" ht="14.25" customHeight="1"/>
    <row r="17" s="2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2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2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2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2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2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2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2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2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2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2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2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2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2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2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mergeCells count="7">
    <mergeCell ref="L1:M1"/>
    <mergeCell ref="A2:M2"/>
    <mergeCell ref="A3:E3"/>
    <mergeCell ref="L3:M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9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HP</cp:lastModifiedBy>
  <dcterms:created xsi:type="dcterms:W3CDTF">2019-04-01T14:59:49Z</dcterms:created>
  <dcterms:modified xsi:type="dcterms:W3CDTF">2019-04-01T15:01:34Z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2052-9.1.0.4337</vt:lpwstr>
  </property>
</Properties>
</file>