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" windowWidth="7650" windowHeight="4875" tabRatio="681" firstSheet="3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H7" i="10"/>
  <c r="G35" i="8" l="1"/>
  <c r="F24" i="26"/>
  <c r="G24"/>
  <c r="H24"/>
  <c r="I24"/>
  <c r="D10" i="1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E9"/>
  <c r="E8" s="1"/>
  <c r="D8" s="1"/>
  <c r="D9" l="1"/>
  <c r="E45"/>
  <c r="G16" i="10"/>
  <c r="F16" s="1"/>
  <c r="G15"/>
  <c r="F15"/>
  <c r="G14"/>
  <c r="F14" s="1"/>
  <c r="G13"/>
  <c r="F13"/>
  <c r="F12"/>
  <c r="G11"/>
  <c r="F11" s="1"/>
  <c r="F10"/>
  <c r="F9"/>
  <c r="F8" s="1"/>
  <c r="F7" s="1"/>
  <c r="M8"/>
  <c r="L8"/>
  <c r="K8"/>
  <c r="K7" s="1"/>
  <c r="I8"/>
  <c r="H8"/>
  <c r="G8"/>
  <c r="M7"/>
  <c r="L7"/>
  <c r="J7"/>
  <c r="I7"/>
  <c r="E16" i="8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5"/>
  <c r="F35"/>
  <c r="F27"/>
  <c r="F20"/>
  <c r="F7" i="21"/>
  <c r="F8"/>
  <c r="H8"/>
  <c r="H7" s="1"/>
  <c r="I8"/>
  <c r="I7" s="1"/>
  <c r="J7"/>
  <c r="G7"/>
  <c r="G8"/>
  <c r="G8" i="20"/>
  <c r="F8" s="1"/>
  <c r="C35" i="8"/>
  <c r="C24" i="26"/>
  <c r="E16"/>
  <c r="E24"/>
  <c r="E9"/>
  <c r="E10"/>
  <c r="E11"/>
  <c r="E12"/>
  <c r="H9"/>
  <c r="H10"/>
  <c r="H11"/>
  <c r="H12"/>
  <c r="H8"/>
  <c r="E8" s="1"/>
  <c r="I12"/>
  <c r="I8"/>
  <c r="C8"/>
  <c r="F9" i="20"/>
  <c r="F10"/>
  <c r="F11"/>
  <c r="F12"/>
  <c r="F13"/>
  <c r="F14"/>
  <c r="F15"/>
  <c r="F16"/>
  <c r="F7"/>
  <c r="K7" i="21"/>
  <c r="L7"/>
  <c r="M7"/>
  <c r="K8"/>
  <c r="L8"/>
  <c r="M8"/>
  <c r="F10"/>
  <c r="F11"/>
  <c r="F12"/>
  <c r="F13"/>
  <c r="F14"/>
  <c r="F15"/>
  <c r="F16"/>
  <c r="F9"/>
  <c r="G16"/>
  <c r="G15"/>
  <c r="G14"/>
  <c r="G13"/>
  <c r="G11"/>
  <c r="G7" i="10" l="1"/>
</calcChain>
</file>

<file path=xl/sharedStrings.xml><?xml version="1.0" encoding="utf-8"?>
<sst xmlns="http://schemas.openxmlformats.org/spreadsheetml/2006/main" count="485" uniqueCount="235">
  <si>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</si>
  <si>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</si>
  <si>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</si>
  <si>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</si>
  <si>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</si>
  <si>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</si>
  <si>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</si>
  <si>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</si>
  <si>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</si>
  <si>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</si>
  <si>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</si>
  <si>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</si>
  <si>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</si>
  <si>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</si>
  <si>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</si>
  <si>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</si>
  <si>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</si>
  <si>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</si>
  <si>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</si>
  <si>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</si>
  <si>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</si>
  <si>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</si>
  <si>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</si>
  <si>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</si>
  <si>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</si>
  <si>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</si>
  <si>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</si>
  <si>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</si>
  <si>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</si>
  <si>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</si>
  <si>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</si>
  <si>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</si>
  <si>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</si>
  <si>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</si>
  <si>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</si>
  <si>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</si>
  <si>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</si>
  <si>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</si>
  <si>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</si>
  <si>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</si>
  <si>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</si>
  <si>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</si>
  <si>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</si>
  <si>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</si>
  <si>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</si>
  <si>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</si>
  <si>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</si>
  <si>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</si>
  <si>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</si>
  <si>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</si>
  <si>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</si>
  <si>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</si>
  <si>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</si>
  <si>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</si>
  <si>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</si>
  <si>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</si>
  <si>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</si>
  <si>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</si>
  <si>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</si>
  <si>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</si>
  <si>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</si>
  <si>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</si>
  <si>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</si>
  <si>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</si>
  <si>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</si>
  <si>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</si>
  <si>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</si>
  <si>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</si>
  <si>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</si>
  <si>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</si>
  <si>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</si>
  <si>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</si>
  <si>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</si>
  <si>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</si>
  <si>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</si>
  <si>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</si>
  <si>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</si>
  <si>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</si>
  <si>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</si>
  <si>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</si>
  <si>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</si>
  <si>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</si>
  <si>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</si>
  <si>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</si>
  <si>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</si>
  <si>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</si>
  <si>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</si>
  <si>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</si>
  <si>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2017年“三公”经费预算数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</si>
  <si>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</si>
  <si>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</si>
  <si>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</si>
  <si>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</si>
  <si>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</si>
  <si>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</si>
  <si>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</si>
  <si>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 xml:space="preserve">  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</si>
  <si>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</si>
  <si>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</si>
  <si>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</si>
  <si>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</si>
  <si>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</si>
  <si>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</si>
  <si>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</si>
  <si>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</si>
  <si>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</si>
  <si>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</si>
  <si>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</si>
  <si>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208</t>
  </si>
  <si>
    <t xml:space="preserve">  归口管理的行政单位离退休</t>
  </si>
  <si>
    <t xml:space="preserve">  事业单位离退休</t>
  </si>
  <si>
    <t xml:space="preserve">  机关事业单位基本养老保险缴费支出</t>
  </si>
  <si>
    <t>210</t>
  </si>
  <si>
    <t xml:space="preserve">  行政单位医疗</t>
  </si>
  <si>
    <t xml:space="preserve">  事业单位医疗</t>
  </si>
  <si>
    <t>221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</si>
  <si>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</si>
  <si>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</si>
  <si>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</si>
  <si>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</si>
  <si>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</si>
  <si>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</si>
  <si>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</si>
  <si>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</si>
  <si>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</si>
  <si>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</si>
  <si>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</si>
  <si>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</si>
  <si>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</si>
  <si>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</si>
  <si>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</si>
  <si>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</si>
  <si>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</si>
  <si>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</si>
  <si>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</si>
  <si>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</si>
  <si>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</si>
  <si>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</si>
  <si>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</si>
  <si>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</si>
  <si>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</si>
  <si>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</si>
  <si>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</si>
  <si>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</si>
  <si>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</si>
  <si>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</si>
  <si>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</si>
  <si>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</si>
  <si>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</si>
  <si>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</si>
  <si>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</si>
  <si>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</si>
  <si>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</si>
  <si>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</si>
  <si>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</si>
  <si>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</si>
  <si>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</si>
  <si>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</si>
  <si>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</si>
  <si>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</si>
  <si>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</si>
  <si>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</si>
  <si>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</si>
  <si>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</si>
  <si>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</si>
  <si>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</si>
  <si>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</si>
  <si>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</si>
  <si>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</si>
  <si>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</si>
  <si>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</si>
  <si>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</si>
  <si>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</si>
  <si>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</si>
  <si>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</si>
  <si>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</si>
  <si>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</si>
  <si>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</si>
  <si>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</si>
  <si>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</si>
  <si>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</si>
  <si>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</si>
  <si>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</si>
  <si>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</si>
  <si>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</si>
  <si>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</si>
  <si>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</si>
  <si>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</si>
  <si>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</si>
  <si>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</si>
  <si>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</si>
  <si>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</si>
  <si>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</si>
  <si>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</si>
  <si>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</si>
  <si>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</si>
  <si>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</si>
  <si>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</si>
  <si>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</si>
  <si>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</si>
  <si>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</si>
  <si>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</si>
  <si>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</si>
  <si>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</si>
  <si>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</si>
  <si>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</si>
  <si>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</si>
  <si>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</si>
  <si>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</si>
  <si>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</si>
  <si>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</si>
  <si>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</si>
  <si>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收                       入</t>
    <phoneticPr fontId="2" type="noConversion"/>
  </si>
  <si>
    <t>单位名称：罗山县林业局</t>
    <phoneticPr fontId="2" type="noConversion"/>
  </si>
  <si>
    <t xml:space="preserve"> 2018年部门收支总体情况表</t>
    <phoneticPr fontId="2" type="noConversion"/>
  </si>
  <si>
    <t xml:space="preserve"> 2018年部门收入总体情况表</t>
    <phoneticPr fontId="2" type="noConversion"/>
  </si>
  <si>
    <t xml:space="preserve"> 2018年部门支出总体情况表</t>
    <phoneticPr fontId="2" type="noConversion"/>
  </si>
  <si>
    <t xml:space="preserve"> 2018年财政拨款收支总体情况表</t>
    <phoneticPr fontId="2" type="noConversion"/>
  </si>
  <si>
    <t xml:space="preserve"> 2018年一般公共预算支出情况表</t>
    <phoneticPr fontId="2" type="noConversion"/>
  </si>
  <si>
    <t xml:space="preserve"> 2018年一般公共预算基本支出情况表</t>
    <phoneticPr fontId="2" type="noConversion"/>
  </si>
  <si>
    <t xml:space="preserve"> 2018年年一般公共预算“三公”经费支出情况表</t>
    <phoneticPr fontId="2" type="noConversion"/>
  </si>
  <si>
    <t xml:space="preserve"> 2018年政府性基金支出情况表</t>
    <phoneticPr fontId="2" type="noConversion"/>
  </si>
  <si>
    <t>单位：万元</t>
    <phoneticPr fontId="2" type="noConversion"/>
  </si>
  <si>
    <t>单位名称：罗山县林业局                                                       单位：万元</t>
    <phoneticPr fontId="2" type="noConversion"/>
  </si>
  <si>
    <t>预算06表</t>
    <phoneticPr fontId="2" type="noConversion"/>
  </si>
  <si>
    <r>
      <t>2</t>
    </r>
    <r>
      <rPr>
        <sz val="10"/>
        <rFont val="宋体"/>
        <family val="3"/>
        <charset val="134"/>
      </rPr>
      <t>13</t>
    </r>
    <phoneticPr fontId="2" type="noConversion"/>
  </si>
  <si>
    <r>
      <t>0</t>
    </r>
    <r>
      <rPr>
        <sz val="10"/>
        <rFont val="宋体"/>
        <family val="3"/>
        <charset val="134"/>
      </rPr>
      <t>2</t>
    </r>
    <phoneticPr fontId="2" type="noConversion"/>
  </si>
  <si>
    <r>
      <t>0</t>
    </r>
    <r>
      <rPr>
        <sz val="9"/>
        <rFont val="宋体"/>
        <family val="3"/>
        <charset val="134"/>
      </rPr>
      <t>1</t>
    </r>
    <phoneticPr fontId="2" type="noConversion"/>
  </si>
  <si>
    <t>林业</t>
  </si>
  <si>
    <t xml:space="preserve">  行政运行</t>
  </si>
  <si>
    <t>213</t>
    <phoneticPr fontId="2" type="noConversion"/>
  </si>
  <si>
    <t>02</t>
    <phoneticPr fontId="2" type="noConversion"/>
  </si>
  <si>
    <t>04</t>
    <phoneticPr fontId="2" type="noConversion"/>
  </si>
  <si>
    <t xml:space="preserve">  林业事业机构</t>
  </si>
  <si>
    <r>
      <t>罗山林业局2</t>
    </r>
    <r>
      <rPr>
        <sz val="12"/>
        <rFont val="宋体"/>
        <family val="3"/>
        <charset val="134"/>
      </rPr>
      <t>018年无政府性基金支出预算。</t>
    </r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</si>
</sst>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0.00_);[Red]\(0.00\)"/>
    <numFmt numFmtId="185" formatCode="#,##0.00_);[Red]\(#,##0.00\)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15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181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84" fontId="21" fillId="0" borderId="10" xfId="50" applyNumberFormat="1" applyFont="1" applyFill="1" applyBorder="1" applyAlignment="1" applyProtection="1">
      <alignment horizontal="right" vertical="center" wrapText="1"/>
    </xf>
    <xf numFmtId="184" fontId="21" fillId="0" borderId="15" xfId="50" applyNumberFormat="1" applyFont="1" applyFill="1" applyBorder="1" applyAlignment="1" applyProtection="1">
      <alignment horizontal="right" vertical="center" wrapText="1"/>
    </xf>
    <xf numFmtId="184" fontId="21" fillId="0" borderId="14" xfId="50" applyNumberFormat="1" applyFont="1" applyFill="1" applyBorder="1" applyAlignment="1" applyProtection="1">
      <alignment horizontal="right" vertical="center" wrapText="1"/>
    </xf>
    <xf numFmtId="184" fontId="21" fillId="0" borderId="16" xfId="50" applyNumberFormat="1" applyFont="1" applyFill="1" applyBorder="1" applyAlignment="1" applyProtection="1">
      <alignment horizontal="right" vertical="center" wrapText="1"/>
    </xf>
    <xf numFmtId="49" fontId="26" fillId="0" borderId="16" xfId="50" applyNumberFormat="1" applyFont="1" applyFill="1" applyBorder="1" applyAlignment="1" applyProtection="1">
      <alignment horizontal="center" vertical="center" wrapText="1"/>
    </xf>
    <xf numFmtId="49" fontId="26" fillId="0" borderId="10" xfId="49" applyNumberFormat="1" applyFont="1" applyFill="1" applyBorder="1" applyAlignment="1" applyProtection="1">
      <alignment horizontal="left" vertical="center" wrapText="1"/>
    </xf>
    <xf numFmtId="49" fontId="27" fillId="0" borderId="16" xfId="50" applyNumberFormat="1" applyFont="1" applyFill="1" applyBorder="1" applyAlignment="1" applyProtection="1">
      <alignment horizontal="center" vertical="center" wrapText="1"/>
    </xf>
    <xf numFmtId="183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 applyProtection="1">
      <alignment horizontal="right" vertical="center" wrapText="1"/>
    </xf>
    <xf numFmtId="183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>
      <alignment horizontal="right" vertical="center"/>
    </xf>
    <xf numFmtId="185" fontId="1" fillId="0" borderId="10" xfId="47" applyNumberFormat="1" applyFont="1" applyFill="1" applyBorder="1" applyAlignment="1" applyProtection="1">
      <alignment horizontal="right" vertical="center" wrapText="1"/>
    </xf>
    <xf numFmtId="183" fontId="1" fillId="0" borderId="10" xfId="47" applyNumberFormat="1" applyFont="1" applyFill="1" applyBorder="1" applyAlignment="1">
      <alignment horizontal="right" vertical="center"/>
    </xf>
    <xf numFmtId="183" fontId="1" fillId="0" borderId="10" xfId="47" applyNumberFormat="1" applyFont="1" applyFill="1" applyBorder="1" applyAlignment="1">
      <alignment horizontal="right" vertical="center" wrapText="1"/>
    </xf>
    <xf numFmtId="183" fontId="1" fillId="0" borderId="10" xfId="47" applyNumberFormat="1" applyFont="1" applyFill="1" applyBorder="1" applyAlignment="1" applyProtection="1">
      <alignment horizontal="right" vertical="center" wrapText="1"/>
    </xf>
    <xf numFmtId="184" fontId="1" fillId="0" borderId="10" xfId="51" applyNumberFormat="1" applyFont="1" applyFill="1" applyBorder="1" applyAlignment="1" applyProtection="1">
      <alignment horizontal="right" vertical="center" wrapText="1"/>
    </xf>
    <xf numFmtId="184" fontId="2" fillId="0" borderId="0" xfId="51" applyNumberFormat="1"/>
    <xf numFmtId="185" fontId="1" fillId="0" borderId="10" xfId="51" applyNumberFormat="1" applyFont="1" applyFill="1" applyBorder="1" applyAlignment="1" applyProtection="1">
      <alignment horizontal="right" vertical="center" wrapText="1"/>
    </xf>
    <xf numFmtId="0" fontId="28" fillId="0" borderId="0" xfId="48" applyFont="1" applyFill="1"/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opLeftCell="A16" workbookViewId="0">
      <selection activeCell="E24" sqref="E24:I24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1.5" style="61" customWidth="1"/>
    <col min="6" max="6" width="9" style="61" customWidth="1"/>
    <col min="7" max="7" width="10.5" style="61" customWidth="1"/>
    <col min="8" max="8" width="13.75" style="61" customWidth="1"/>
    <col min="9" max="9" width="12.625" style="61" customWidth="1"/>
    <col min="10" max="10" width="11.25" style="61" customWidth="1"/>
    <col min="11" max="11" width="10.375" style="61" customWidth="1"/>
    <col min="12" max="12" width="10.75" style="61" customWidth="1"/>
    <col min="13" max="13" width="11.5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25"/>
      <c r="B1" s="225"/>
      <c r="C1" s="56"/>
      <c r="D1" s="56"/>
      <c r="E1" s="57"/>
      <c r="F1" s="57"/>
      <c r="G1" s="57"/>
      <c r="H1" s="57"/>
      <c r="I1" s="58"/>
      <c r="J1" s="58"/>
      <c r="K1" s="58"/>
      <c r="L1" s="58"/>
      <c r="M1" s="89" t="s">
        <v>211</v>
      </c>
    </row>
    <row r="2" spans="1:26" ht="24.95" customHeight="1">
      <c r="A2" s="230" t="s">
        <v>214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26" ht="24.95" customHeight="1">
      <c r="A3" s="226" t="s">
        <v>213</v>
      </c>
      <c r="B3" s="227"/>
      <c r="C3" s="227"/>
      <c r="D3" s="227"/>
      <c r="E3" s="62"/>
      <c r="F3" s="62"/>
      <c r="G3" s="62"/>
      <c r="H3" s="62"/>
      <c r="I3" s="58"/>
      <c r="J3" s="58"/>
      <c r="K3" s="58"/>
      <c r="L3" s="58"/>
      <c r="M3" s="63" t="s">
        <v>179</v>
      </c>
    </row>
    <row r="4" spans="1:26" ht="21" customHeight="1">
      <c r="A4" s="64" t="s">
        <v>212</v>
      </c>
      <c r="B4" s="64"/>
      <c r="C4" s="64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29" t="s">
        <v>180</v>
      </c>
      <c r="B5" s="234"/>
      <c r="C5" s="228" t="s">
        <v>181</v>
      </c>
      <c r="D5" s="228" t="s">
        <v>182</v>
      </c>
      <c r="E5" s="224" t="s">
        <v>3</v>
      </c>
      <c r="F5" s="231" t="s">
        <v>4</v>
      </c>
      <c r="G5" s="224" t="s">
        <v>183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35"/>
      <c r="B6" s="236"/>
      <c r="C6" s="229"/>
      <c r="D6" s="228"/>
      <c r="E6" s="224"/>
      <c r="F6" s="232"/>
      <c r="G6" s="224"/>
      <c r="H6" s="241" t="s">
        <v>184</v>
      </c>
      <c r="I6" s="242"/>
      <c r="J6" s="222" t="s">
        <v>185</v>
      </c>
      <c r="K6" s="220" t="s">
        <v>186</v>
      </c>
      <c r="L6" s="220" t="s">
        <v>187</v>
      </c>
      <c r="M6" s="239" t="s">
        <v>188</v>
      </c>
    </row>
    <row r="7" spans="1:26" ht="22.5" customHeight="1">
      <c r="A7" s="237"/>
      <c r="B7" s="238"/>
      <c r="C7" s="229"/>
      <c r="D7" s="228"/>
      <c r="E7" s="224"/>
      <c r="F7" s="233"/>
      <c r="G7" s="224"/>
      <c r="H7" s="69" t="s">
        <v>6</v>
      </c>
      <c r="I7" s="70" t="s">
        <v>189</v>
      </c>
      <c r="J7" s="223"/>
      <c r="K7" s="221"/>
      <c r="L7" s="221"/>
      <c r="M7" s="240"/>
    </row>
    <row r="8" spans="1:26" s="145" customFormat="1" ht="24.75" customHeight="1">
      <c r="A8" s="247" t="s">
        <v>184</v>
      </c>
      <c r="B8" s="142" t="s">
        <v>190</v>
      </c>
      <c r="C8" s="209">
        <f>C9</f>
        <v>1309.9599999999998</v>
      </c>
      <c r="D8" s="71" t="s">
        <v>9</v>
      </c>
      <c r="E8" s="80">
        <f>H8</f>
        <v>759.96</v>
      </c>
      <c r="F8" s="80"/>
      <c r="G8" s="80"/>
      <c r="H8" s="80">
        <f>I8</f>
        <v>759.96</v>
      </c>
      <c r="I8" s="208">
        <f>I9+I10+I11</f>
        <v>759.96</v>
      </c>
      <c r="J8" s="80"/>
      <c r="K8" s="80"/>
      <c r="L8" s="80"/>
      <c r="M8" s="143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s="145" customFormat="1" ht="24.75" customHeight="1">
      <c r="A9" s="248"/>
      <c r="B9" s="142" t="s">
        <v>191</v>
      </c>
      <c r="C9" s="200">
        <v>1309.9599999999998</v>
      </c>
      <c r="D9" s="72" t="s">
        <v>192</v>
      </c>
      <c r="E9" s="80">
        <f t="shared" ref="E9:E12" si="0">H9</f>
        <v>679.93000000000006</v>
      </c>
      <c r="F9" s="146"/>
      <c r="G9" s="146"/>
      <c r="H9" s="80">
        <f t="shared" ref="H9:H12" si="1">I9</f>
        <v>679.93000000000006</v>
      </c>
      <c r="I9" s="209">
        <v>679.93000000000006</v>
      </c>
      <c r="J9" s="146"/>
      <c r="K9" s="146"/>
      <c r="L9" s="146"/>
      <c r="M9" s="143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s="145" customFormat="1" ht="24.75" customHeight="1">
      <c r="A10" s="248"/>
      <c r="B10" s="74" t="s">
        <v>193</v>
      </c>
      <c r="C10" s="209"/>
      <c r="D10" s="73" t="s">
        <v>194</v>
      </c>
      <c r="E10" s="80">
        <f t="shared" si="0"/>
        <v>27.509999999999998</v>
      </c>
      <c r="F10" s="77"/>
      <c r="G10" s="77"/>
      <c r="H10" s="80">
        <f t="shared" si="1"/>
        <v>27.509999999999998</v>
      </c>
      <c r="I10" s="209">
        <v>27.509999999999998</v>
      </c>
      <c r="J10" s="77"/>
      <c r="K10" s="77"/>
      <c r="L10" s="77"/>
      <c r="M10" s="147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s="145" customFormat="1" ht="24.75" customHeight="1">
      <c r="A11" s="248"/>
      <c r="B11" s="142" t="s">
        <v>195</v>
      </c>
      <c r="C11" s="209"/>
      <c r="D11" s="73" t="s">
        <v>196</v>
      </c>
      <c r="E11" s="80">
        <f t="shared" si="0"/>
        <v>52.519999999999996</v>
      </c>
      <c r="F11" s="77"/>
      <c r="G11" s="77"/>
      <c r="H11" s="80">
        <f t="shared" si="1"/>
        <v>52.519999999999996</v>
      </c>
      <c r="I11" s="200">
        <v>52.519999999999996</v>
      </c>
      <c r="J11" s="77"/>
      <c r="K11" s="77"/>
      <c r="L11" s="77"/>
      <c r="M11" s="147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s="145" customFormat="1" ht="24.75" customHeight="1">
      <c r="A12" s="248"/>
      <c r="B12" s="74" t="s">
        <v>197</v>
      </c>
      <c r="C12" s="209"/>
      <c r="D12" s="73" t="s">
        <v>10</v>
      </c>
      <c r="E12" s="80">
        <f t="shared" si="0"/>
        <v>550</v>
      </c>
      <c r="F12" s="146"/>
      <c r="G12" s="146"/>
      <c r="H12" s="80">
        <f t="shared" si="1"/>
        <v>550</v>
      </c>
      <c r="I12" s="146">
        <f>I16</f>
        <v>550</v>
      </c>
      <c r="J12" s="146"/>
      <c r="K12" s="146"/>
      <c r="L12" s="146"/>
      <c r="M12" s="143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s="145" customFormat="1" ht="24.75" customHeight="1">
      <c r="A13" s="248"/>
      <c r="B13" s="74" t="s">
        <v>199</v>
      </c>
      <c r="C13" s="209"/>
      <c r="D13" s="73" t="s">
        <v>198</v>
      </c>
      <c r="E13" s="146"/>
      <c r="F13" s="146"/>
      <c r="G13" s="146"/>
      <c r="H13" s="146"/>
      <c r="I13" s="146"/>
      <c r="J13" s="146"/>
      <c r="K13" s="146"/>
      <c r="L13" s="146"/>
      <c r="M13" s="14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s="145" customFormat="1" ht="23.25" customHeight="1">
      <c r="A14" s="243" t="s">
        <v>58</v>
      </c>
      <c r="B14" s="244"/>
      <c r="C14" s="209"/>
      <c r="D14" s="73" t="s">
        <v>200</v>
      </c>
      <c r="E14" s="146"/>
      <c r="F14" s="146"/>
      <c r="G14" s="146"/>
      <c r="H14" s="146"/>
      <c r="I14" s="146"/>
      <c r="J14" s="146"/>
      <c r="K14" s="146"/>
      <c r="L14" s="146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s="145" customFormat="1" ht="23.25" customHeight="1">
      <c r="A15" s="198" t="s">
        <v>186</v>
      </c>
      <c r="B15" s="199"/>
      <c r="C15" s="209"/>
      <c r="D15" s="75" t="s">
        <v>201</v>
      </c>
      <c r="E15" s="146"/>
      <c r="F15" s="146"/>
      <c r="G15" s="146"/>
      <c r="H15" s="146"/>
      <c r="I15" s="146"/>
      <c r="J15" s="146"/>
      <c r="K15" s="146"/>
      <c r="L15" s="146"/>
      <c r="M15" s="14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s="145" customFormat="1" ht="23.25" customHeight="1">
      <c r="A16" s="148" t="s">
        <v>187</v>
      </c>
      <c r="B16" s="149"/>
      <c r="C16" s="209"/>
      <c r="D16" s="76" t="s">
        <v>202</v>
      </c>
      <c r="E16" s="146">
        <f>I16</f>
        <v>550</v>
      </c>
      <c r="F16" s="146"/>
      <c r="G16" s="146"/>
      <c r="H16" s="146"/>
      <c r="I16" s="146">
        <v>550</v>
      </c>
      <c r="J16" s="146"/>
      <c r="K16" s="146"/>
      <c r="L16" s="146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s="145" customFormat="1" ht="23.25" customHeight="1">
      <c r="A17" s="245" t="s">
        <v>188</v>
      </c>
      <c r="B17" s="246"/>
      <c r="C17" s="209"/>
      <c r="D17" s="76" t="s">
        <v>203</v>
      </c>
      <c r="E17" s="146"/>
      <c r="F17" s="146"/>
      <c r="G17" s="146"/>
      <c r="H17" s="146"/>
      <c r="I17" s="146"/>
      <c r="J17" s="146"/>
      <c r="K17" s="146"/>
      <c r="L17" s="146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s="145" customFormat="1" ht="23.25" customHeight="1">
      <c r="A18" s="245"/>
      <c r="B18" s="246"/>
      <c r="C18" s="209"/>
      <c r="D18" s="75" t="s">
        <v>204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3">
        <v>0</v>
      </c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s="145" customFormat="1" ht="23.25" customHeight="1">
      <c r="A19" s="250"/>
      <c r="B19" s="251"/>
      <c r="C19" s="209"/>
      <c r="D19" s="78" t="s">
        <v>205</v>
      </c>
      <c r="E19" s="146"/>
      <c r="F19" s="146"/>
      <c r="G19" s="146"/>
      <c r="H19" s="146"/>
      <c r="I19" s="146"/>
      <c r="J19" s="146"/>
      <c r="K19" s="146"/>
      <c r="L19" s="146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s="145" customFormat="1" ht="23.25" customHeight="1">
      <c r="A20" s="250" t="s">
        <v>206</v>
      </c>
      <c r="B20" s="251"/>
      <c r="C20" s="209"/>
      <c r="D20" s="78"/>
      <c r="E20" s="79"/>
      <c r="F20" s="79"/>
      <c r="G20" s="79"/>
      <c r="H20" s="79"/>
      <c r="I20" s="79"/>
      <c r="J20" s="79"/>
      <c r="K20" s="79"/>
      <c r="L20" s="79"/>
      <c r="M20" s="143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s="145" customFormat="1" ht="23.25" customHeight="1">
      <c r="A21" s="252" t="s">
        <v>207</v>
      </c>
      <c r="B21" s="253"/>
      <c r="C21" s="208"/>
      <c r="D21" s="78"/>
      <c r="E21" s="80"/>
      <c r="F21" s="80"/>
      <c r="G21" s="80"/>
      <c r="H21" s="81"/>
      <c r="I21" s="80"/>
      <c r="J21" s="80"/>
      <c r="K21" s="80"/>
      <c r="L21" s="80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s="145" customFormat="1" ht="23.25" customHeight="1">
      <c r="A22" s="252" t="s">
        <v>208</v>
      </c>
      <c r="B22" s="253"/>
      <c r="C22" s="208">
        <v>0</v>
      </c>
      <c r="D22" s="82"/>
      <c r="E22" s="80"/>
      <c r="F22" s="80"/>
      <c r="G22" s="80"/>
      <c r="H22" s="81"/>
      <c r="I22" s="80"/>
      <c r="J22" s="80"/>
      <c r="K22" s="80"/>
      <c r="L22" s="80"/>
      <c r="M22" s="143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ht="21" customHeight="1">
      <c r="A23" s="250"/>
      <c r="B23" s="251"/>
      <c r="C23" s="208"/>
      <c r="D23" s="82"/>
      <c r="E23" s="80"/>
      <c r="F23" s="80"/>
      <c r="G23" s="80"/>
      <c r="H23" s="81"/>
      <c r="I23" s="80"/>
      <c r="J23" s="80"/>
      <c r="K23" s="80"/>
      <c r="L23" s="80"/>
      <c r="M23" s="68"/>
    </row>
    <row r="24" spans="1:26" s="145" customFormat="1" ht="23.25" customHeight="1">
      <c r="A24" s="228" t="s">
        <v>209</v>
      </c>
      <c r="B24" s="249"/>
      <c r="C24" s="211">
        <f>C8</f>
        <v>1309.9599999999998</v>
      </c>
      <c r="D24" s="150" t="s">
        <v>210</v>
      </c>
      <c r="E24" s="210">
        <f>E12+E8</f>
        <v>1309.96</v>
      </c>
      <c r="F24" s="210">
        <f t="shared" ref="F24:I24" si="2">F12+F8</f>
        <v>0</v>
      </c>
      <c r="G24" s="210">
        <f t="shared" si="2"/>
        <v>0</v>
      </c>
      <c r="H24" s="210">
        <f t="shared" si="2"/>
        <v>1309.96</v>
      </c>
      <c r="I24" s="210">
        <f t="shared" si="2"/>
        <v>1309.96</v>
      </c>
      <c r="J24" s="80"/>
      <c r="K24" s="80"/>
      <c r="L24" s="80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4"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showGridLines="0" showZeros="0" topLeftCell="A3" zoomScaleNormal="100" workbookViewId="0">
      <selection activeCell="I13" sqref="I13"/>
    </sheetView>
  </sheetViews>
  <sheetFormatPr defaultColWidth="7.25" defaultRowHeight="11.25"/>
  <cols>
    <col min="1" max="3" width="3.875" style="88" customWidth="1"/>
    <col min="4" max="4" width="5.25" style="88" customWidth="1"/>
    <col min="5" max="5" width="23.5" style="88" customWidth="1"/>
    <col min="6" max="6" width="13.5" style="88" customWidth="1"/>
    <col min="7" max="7" width="12.25" style="88" customWidth="1"/>
    <col min="8" max="9" width="10.5" style="88" customWidth="1"/>
    <col min="10" max="10" width="9.875" style="88" customWidth="1"/>
    <col min="11" max="13" width="10.5" style="88" customWidth="1"/>
    <col min="14" max="14" width="11.125" style="88" customWidth="1"/>
    <col min="15" max="15" width="8.125" style="88" customWidth="1"/>
    <col min="16" max="16" width="8" style="88" customWidth="1"/>
    <col min="17" max="17" width="9.875" style="88" customWidth="1"/>
    <col min="18" max="18" width="7.25" style="88" customWidth="1"/>
    <col min="19" max="19" width="9.625" style="88" customWidth="1"/>
    <col min="20" max="252" width="7.25" style="88" customWidth="1"/>
    <col min="253" max="16384" width="7.25" style="88"/>
  </cols>
  <sheetData>
    <row r="1" spans="1:19" ht="25.5" customHeight="1">
      <c r="A1" s="83"/>
      <c r="B1" s="83"/>
      <c r="C1" s="84"/>
      <c r="D1" s="85"/>
      <c r="E1" s="86"/>
      <c r="F1" s="86"/>
      <c r="G1" s="86"/>
      <c r="H1" s="87"/>
      <c r="I1" s="87"/>
      <c r="J1" s="87"/>
      <c r="K1" s="87"/>
      <c r="L1" s="87"/>
      <c r="S1" s="89" t="s">
        <v>22</v>
      </c>
    </row>
    <row r="2" spans="1:19" ht="25.5" customHeight="1">
      <c r="A2" s="258" t="s">
        <v>215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25.5" customHeight="1">
      <c r="A3" s="261" t="s">
        <v>213</v>
      </c>
      <c r="B3" s="262"/>
      <c r="C3" s="262"/>
      <c r="D3" s="262"/>
      <c r="E3" s="262"/>
      <c r="G3" s="90"/>
      <c r="H3" s="87"/>
      <c r="I3" s="87"/>
      <c r="J3" s="87"/>
      <c r="K3" s="87"/>
      <c r="L3" s="87"/>
      <c r="S3" s="91" t="s">
        <v>0</v>
      </c>
    </row>
    <row r="4" spans="1:19" ht="23.25" customHeight="1">
      <c r="A4" s="92" t="s">
        <v>23</v>
      </c>
      <c r="B4" s="92"/>
      <c r="C4" s="92"/>
      <c r="D4" s="265" t="s">
        <v>24</v>
      </c>
      <c r="E4" s="259" t="s">
        <v>25</v>
      </c>
      <c r="F4" s="259" t="s">
        <v>26</v>
      </c>
      <c r="G4" s="260" t="s">
        <v>13</v>
      </c>
      <c r="H4" s="260"/>
      <c r="I4" s="260"/>
      <c r="J4" s="260"/>
      <c r="K4" s="260"/>
      <c r="L4" s="263" t="s">
        <v>17</v>
      </c>
      <c r="M4" s="256" t="s">
        <v>18</v>
      </c>
      <c r="N4" s="256" t="s">
        <v>19</v>
      </c>
      <c r="O4" s="256" t="s">
        <v>20</v>
      </c>
      <c r="P4" s="256" t="s">
        <v>31</v>
      </c>
      <c r="Q4" s="256" t="s">
        <v>32</v>
      </c>
      <c r="R4" s="256" t="s">
        <v>33</v>
      </c>
      <c r="S4" s="254" t="s">
        <v>21</v>
      </c>
    </row>
    <row r="5" spans="1:19" ht="35.1" customHeight="1">
      <c r="A5" s="93" t="s">
        <v>27</v>
      </c>
      <c r="B5" s="94" t="s">
        <v>28</v>
      </c>
      <c r="C5" s="95" t="s">
        <v>29</v>
      </c>
      <c r="D5" s="265"/>
      <c r="E5" s="259"/>
      <c r="F5" s="259"/>
      <c r="G5" s="96" t="s">
        <v>7</v>
      </c>
      <c r="H5" s="97" t="s">
        <v>15</v>
      </c>
      <c r="I5" s="97" t="s">
        <v>16</v>
      </c>
      <c r="J5" s="70" t="s">
        <v>11</v>
      </c>
      <c r="K5" s="97" t="s">
        <v>12</v>
      </c>
      <c r="L5" s="264"/>
      <c r="M5" s="257"/>
      <c r="N5" s="257"/>
      <c r="O5" s="257"/>
      <c r="P5" s="257"/>
      <c r="Q5" s="257"/>
      <c r="R5" s="257"/>
      <c r="S5" s="255"/>
    </row>
    <row r="6" spans="1:19" ht="20.25" customHeight="1">
      <c r="A6" s="98" t="s">
        <v>30</v>
      </c>
      <c r="B6" s="99" t="s">
        <v>30</v>
      </c>
      <c r="C6" s="99" t="s">
        <v>30</v>
      </c>
      <c r="D6" s="100" t="s">
        <v>30</v>
      </c>
      <c r="E6" s="100" t="s">
        <v>34</v>
      </c>
      <c r="F6" s="101">
        <v>1</v>
      </c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1">
        <v>13</v>
      </c>
      <c r="S6" s="101">
        <v>14</v>
      </c>
    </row>
    <row r="7" spans="1:19" s="102" customFormat="1" ht="23.45" customHeight="1">
      <c r="A7" s="155"/>
      <c r="B7" s="155"/>
      <c r="C7" s="156"/>
      <c r="D7" s="157"/>
      <c r="E7" s="158" t="s">
        <v>3</v>
      </c>
      <c r="F7" s="207">
        <f>G7</f>
        <v>1309.9599999999998</v>
      </c>
      <c r="G7" s="200">
        <v>1309.9599999999998</v>
      </c>
      <c r="H7" s="153"/>
      <c r="I7" s="153"/>
      <c r="J7" s="153"/>
      <c r="K7" s="153"/>
      <c r="L7" s="153"/>
      <c r="M7" s="153">
        <v>0</v>
      </c>
      <c r="N7" s="154"/>
      <c r="O7" s="154"/>
      <c r="P7" s="154"/>
      <c r="Q7" s="154"/>
      <c r="R7" s="154"/>
      <c r="S7" s="154"/>
    </row>
    <row r="8" spans="1:19" ht="23.45" customHeight="1">
      <c r="A8" s="204" t="s">
        <v>225</v>
      </c>
      <c r="B8" s="155" t="s">
        <v>94</v>
      </c>
      <c r="C8" s="205"/>
      <c r="D8" s="151"/>
      <c r="E8" s="152" t="s">
        <v>228</v>
      </c>
      <c r="F8" s="207">
        <f t="shared" ref="F8:F16" si="0">G8</f>
        <v>1173.67</v>
      </c>
      <c r="G8" s="200">
        <f>G9+G10</f>
        <v>1173.67</v>
      </c>
      <c r="H8" s="153"/>
      <c r="I8" s="153"/>
      <c r="J8" s="153"/>
      <c r="K8" s="153"/>
      <c r="L8" s="153"/>
      <c r="M8" s="153">
        <v>0</v>
      </c>
      <c r="N8" s="154"/>
      <c r="O8" s="154"/>
      <c r="P8" s="154"/>
      <c r="Q8" s="154"/>
      <c r="R8" s="154"/>
      <c r="S8" s="154"/>
    </row>
    <row r="9" spans="1:19" ht="23.45" customHeight="1">
      <c r="A9" s="204" t="s">
        <v>225</v>
      </c>
      <c r="B9" s="204" t="s">
        <v>226</v>
      </c>
      <c r="C9" s="206" t="s">
        <v>227</v>
      </c>
      <c r="D9" s="157" t="s">
        <v>96</v>
      </c>
      <c r="E9" s="158" t="s">
        <v>229</v>
      </c>
      <c r="F9" s="207">
        <f t="shared" si="0"/>
        <v>767.76</v>
      </c>
      <c r="G9" s="200">
        <v>767.76</v>
      </c>
      <c r="H9" s="153"/>
      <c r="I9" s="153"/>
      <c r="J9" s="153"/>
      <c r="K9" s="153"/>
      <c r="L9" s="153"/>
      <c r="M9" s="153">
        <v>0</v>
      </c>
      <c r="N9" s="153"/>
      <c r="O9" s="153"/>
      <c r="P9" s="153"/>
      <c r="Q9" s="153"/>
      <c r="R9" s="153"/>
      <c r="S9" s="153"/>
    </row>
    <row r="10" spans="1:19" ht="23.45" customHeight="1">
      <c r="A10" s="204" t="s">
        <v>230</v>
      </c>
      <c r="B10" s="204" t="s">
        <v>231</v>
      </c>
      <c r="C10" s="206" t="s">
        <v>232</v>
      </c>
      <c r="D10" s="157"/>
      <c r="E10" s="158" t="s">
        <v>233</v>
      </c>
      <c r="F10" s="207">
        <f t="shared" si="0"/>
        <v>405.91</v>
      </c>
      <c r="G10" s="200">
        <v>405.91</v>
      </c>
      <c r="H10" s="153"/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4"/>
      <c r="O10" s="154"/>
      <c r="P10" s="154"/>
      <c r="Q10" s="154"/>
      <c r="R10" s="154"/>
      <c r="S10" s="154"/>
    </row>
    <row r="11" spans="1:19" ht="23.45" customHeight="1">
      <c r="A11" s="155" t="s">
        <v>108</v>
      </c>
      <c r="B11" s="155" t="s">
        <v>99</v>
      </c>
      <c r="C11" s="156" t="s">
        <v>95</v>
      </c>
      <c r="D11" s="157" t="s">
        <v>96</v>
      </c>
      <c r="E11" s="158" t="s">
        <v>109</v>
      </c>
      <c r="F11" s="207">
        <f t="shared" si="0"/>
        <v>16.62</v>
      </c>
      <c r="G11" s="200">
        <v>16.62</v>
      </c>
      <c r="H11" s="153"/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4"/>
      <c r="O11" s="154"/>
      <c r="P11" s="154"/>
      <c r="Q11" s="154"/>
      <c r="R11" s="154"/>
      <c r="S11" s="154"/>
    </row>
    <row r="12" spans="1:19" ht="23.45" customHeight="1">
      <c r="A12" s="155" t="s">
        <v>108</v>
      </c>
      <c r="B12" s="155" t="s">
        <v>99</v>
      </c>
      <c r="C12" s="156" t="s">
        <v>94</v>
      </c>
      <c r="D12" s="157" t="s">
        <v>96</v>
      </c>
      <c r="E12" s="158" t="s">
        <v>110</v>
      </c>
      <c r="F12" s="207">
        <f t="shared" si="0"/>
        <v>0</v>
      </c>
      <c r="G12" s="200">
        <v>0</v>
      </c>
      <c r="H12" s="153"/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</row>
    <row r="13" spans="1:19" ht="23.45" customHeight="1">
      <c r="A13" s="155" t="s">
        <v>108</v>
      </c>
      <c r="B13" s="155" t="s">
        <v>99</v>
      </c>
      <c r="C13" s="156" t="s">
        <v>99</v>
      </c>
      <c r="D13" s="157" t="s">
        <v>96</v>
      </c>
      <c r="E13" s="158" t="s">
        <v>111</v>
      </c>
      <c r="F13" s="207">
        <f t="shared" si="0"/>
        <v>59.84</v>
      </c>
      <c r="G13" s="200">
        <v>59.84</v>
      </c>
      <c r="H13" s="153"/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</row>
    <row r="14" spans="1:19" ht="23.45" customHeight="1">
      <c r="A14" s="155" t="s">
        <v>112</v>
      </c>
      <c r="B14" s="155" t="s">
        <v>102</v>
      </c>
      <c r="C14" s="156" t="s">
        <v>95</v>
      </c>
      <c r="D14" s="157" t="s">
        <v>96</v>
      </c>
      <c r="E14" s="158" t="s">
        <v>113</v>
      </c>
      <c r="F14" s="207">
        <f t="shared" si="0"/>
        <v>12.32</v>
      </c>
      <c r="G14" s="200">
        <v>12.32</v>
      </c>
      <c r="H14" s="153"/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</row>
    <row r="15" spans="1:19" ht="23.45" customHeight="1">
      <c r="A15" s="155" t="s">
        <v>112</v>
      </c>
      <c r="B15" s="155" t="s">
        <v>102</v>
      </c>
      <c r="C15" s="156" t="s">
        <v>94</v>
      </c>
      <c r="D15" s="157" t="s">
        <v>96</v>
      </c>
      <c r="E15" s="158" t="s">
        <v>114</v>
      </c>
      <c r="F15" s="207">
        <f t="shared" si="0"/>
        <v>11.61</v>
      </c>
      <c r="G15" s="200">
        <v>11.61</v>
      </c>
      <c r="H15" s="153"/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</row>
    <row r="16" spans="1:19" ht="23.45" customHeight="1">
      <c r="A16" s="155" t="s">
        <v>115</v>
      </c>
      <c r="B16" s="155" t="s">
        <v>94</v>
      </c>
      <c r="C16" s="156" t="s">
        <v>95</v>
      </c>
      <c r="D16" s="157" t="s">
        <v>96</v>
      </c>
      <c r="E16" s="158" t="s">
        <v>116</v>
      </c>
      <c r="F16" s="207">
        <f t="shared" si="0"/>
        <v>35.9</v>
      </c>
      <c r="G16" s="200">
        <v>35.9</v>
      </c>
      <c r="H16" s="153"/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topLeftCell="A7" workbookViewId="0">
      <selection activeCell="H8" sqref="H8"/>
    </sheetView>
  </sheetViews>
  <sheetFormatPr defaultColWidth="7.25" defaultRowHeight="11.25"/>
  <cols>
    <col min="1" max="1" width="6.875" style="111" customWidth="1"/>
    <col min="2" max="3" width="5.875" style="111" customWidth="1"/>
    <col min="4" max="4" width="5.625" style="111" customWidth="1"/>
    <col min="5" max="5" width="15.5" style="111" customWidth="1"/>
    <col min="6" max="6" width="12.75" style="111" customWidth="1"/>
    <col min="7" max="7" width="13.375" style="111" customWidth="1"/>
    <col min="8" max="8" width="11.875" style="111" customWidth="1"/>
    <col min="9" max="9" width="11.75" style="111" customWidth="1"/>
    <col min="10" max="10" width="10.875" style="111" customWidth="1"/>
    <col min="11" max="11" width="12.125" style="111" customWidth="1"/>
    <col min="12" max="13" width="10.875" style="111" customWidth="1"/>
    <col min="14" max="245" width="7.25" style="111" customWidth="1"/>
    <col min="246" max="16384" width="7.25" style="111"/>
  </cols>
  <sheetData>
    <row r="1" spans="1:13" ht="25.5" customHeight="1">
      <c r="A1" s="104"/>
      <c r="B1" s="104"/>
      <c r="C1" s="105"/>
      <c r="D1" s="106"/>
      <c r="E1" s="107"/>
      <c r="F1" s="108"/>
      <c r="G1" s="108"/>
      <c r="H1" s="108"/>
      <c r="I1" s="109"/>
      <c r="J1" s="108"/>
      <c r="K1" s="108"/>
      <c r="L1" s="108"/>
      <c r="M1" s="110" t="s">
        <v>35</v>
      </c>
    </row>
    <row r="2" spans="1:13" ht="21.75" customHeight="1">
      <c r="A2" s="266" t="s">
        <v>216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ht="25.5" customHeight="1">
      <c r="A3" s="268" t="s">
        <v>213</v>
      </c>
      <c r="B3" s="269"/>
      <c r="C3" s="269"/>
      <c r="D3" s="269"/>
      <c r="E3" s="269"/>
      <c r="F3" s="108"/>
      <c r="G3" s="112"/>
      <c r="H3" s="112"/>
      <c r="I3" s="112"/>
      <c r="J3" s="112"/>
      <c r="K3" s="112"/>
      <c r="L3" s="112"/>
      <c r="M3" s="113" t="s">
        <v>0</v>
      </c>
    </row>
    <row r="4" spans="1:13" ht="25.5" customHeight="1">
      <c r="A4" s="114" t="s">
        <v>23</v>
      </c>
      <c r="B4" s="115"/>
      <c r="C4" s="115"/>
      <c r="D4" s="267" t="s">
        <v>24</v>
      </c>
      <c r="E4" s="267" t="s">
        <v>25</v>
      </c>
      <c r="F4" s="267" t="s">
        <v>26</v>
      </c>
      <c r="G4" s="117" t="s">
        <v>36</v>
      </c>
      <c r="H4" s="117"/>
      <c r="I4" s="117"/>
      <c r="J4" s="118"/>
      <c r="K4" s="119" t="s">
        <v>37</v>
      </c>
      <c r="L4" s="117"/>
      <c r="M4" s="118"/>
    </row>
    <row r="5" spans="1:13" ht="25.5" customHeight="1">
      <c r="A5" s="120" t="s">
        <v>27</v>
      </c>
      <c r="B5" s="121" t="s">
        <v>28</v>
      </c>
      <c r="C5" s="121" t="s">
        <v>29</v>
      </c>
      <c r="D5" s="267"/>
      <c r="E5" s="267"/>
      <c r="F5" s="267"/>
      <c r="G5" s="122" t="s">
        <v>6</v>
      </c>
      <c r="H5" s="116" t="s">
        <v>38</v>
      </c>
      <c r="I5" s="116" t="s">
        <v>39</v>
      </c>
      <c r="J5" s="116" t="s">
        <v>40</v>
      </c>
      <c r="K5" s="116" t="s">
        <v>6</v>
      </c>
      <c r="L5" s="116" t="s">
        <v>41</v>
      </c>
      <c r="M5" s="116" t="s">
        <v>42</v>
      </c>
    </row>
    <row r="6" spans="1:13" ht="20.25" customHeight="1">
      <c r="A6" s="123" t="s">
        <v>30</v>
      </c>
      <c r="B6" s="124" t="s">
        <v>30</v>
      </c>
      <c r="C6" s="124" t="s">
        <v>30</v>
      </c>
      <c r="D6" s="125" t="s">
        <v>30</v>
      </c>
      <c r="E6" s="126" t="s">
        <v>30</v>
      </c>
      <c r="F6" s="125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</row>
    <row r="7" spans="1:13" s="128" customFormat="1" ht="21.6" customHeight="1">
      <c r="A7" s="155"/>
      <c r="B7" s="155"/>
      <c r="C7" s="156"/>
      <c r="D7" s="157"/>
      <c r="E7" s="158" t="s">
        <v>3</v>
      </c>
      <c r="F7" s="200">
        <f>F8+F11+F13+F14+F15+F16</f>
        <v>1309.9599999999998</v>
      </c>
      <c r="G7" s="200">
        <f>G8+G11+G13+G14+G15+G16</f>
        <v>759.96000000000015</v>
      </c>
      <c r="H7" s="200">
        <f t="shared" ref="H7:J7" si="0">H8+H11+H13+H14+H15+H16</f>
        <v>679.93000000000006</v>
      </c>
      <c r="I7" s="200">
        <f t="shared" si="0"/>
        <v>27.509999999999998</v>
      </c>
      <c r="J7" s="200">
        <f t="shared" si="0"/>
        <v>52.519999999999996</v>
      </c>
      <c r="K7" s="200">
        <f t="shared" ref="K7:M7" si="1">K8</f>
        <v>550</v>
      </c>
      <c r="L7" s="200">
        <f t="shared" si="1"/>
        <v>0</v>
      </c>
      <c r="M7" s="200">
        <f t="shared" si="1"/>
        <v>550</v>
      </c>
    </row>
    <row r="8" spans="1:13" ht="21.6" customHeight="1">
      <c r="A8" s="204" t="s">
        <v>225</v>
      </c>
      <c r="B8" s="155" t="s">
        <v>94</v>
      </c>
      <c r="C8" s="205"/>
      <c r="D8" s="151"/>
      <c r="E8" s="152" t="s">
        <v>228</v>
      </c>
      <c r="F8" s="200">
        <f>F9+F10</f>
        <v>1173.67</v>
      </c>
      <c r="G8" s="200">
        <f>G9+G10</f>
        <v>623.67000000000007</v>
      </c>
      <c r="H8" s="200">
        <f t="shared" ref="H8:I8" si="2">H9+H10</f>
        <v>596.16</v>
      </c>
      <c r="I8" s="200">
        <f t="shared" si="2"/>
        <v>27.509999999999998</v>
      </c>
      <c r="J8" s="200"/>
      <c r="K8" s="200">
        <f t="shared" ref="K8:M8" si="3">SUM(K9:K16)</f>
        <v>550</v>
      </c>
      <c r="L8" s="200">
        <f t="shared" si="3"/>
        <v>0</v>
      </c>
      <c r="M8" s="200">
        <f t="shared" si="3"/>
        <v>550</v>
      </c>
    </row>
    <row r="9" spans="1:13" ht="21.6" customHeight="1">
      <c r="A9" s="204" t="s">
        <v>225</v>
      </c>
      <c r="B9" s="204" t="s">
        <v>226</v>
      </c>
      <c r="C9" s="206" t="s">
        <v>227</v>
      </c>
      <c r="D9" s="157" t="s">
        <v>96</v>
      </c>
      <c r="E9" s="158" t="s">
        <v>229</v>
      </c>
      <c r="F9" s="200">
        <f>G9+K9</f>
        <v>767.76</v>
      </c>
      <c r="G9" s="201">
        <v>217.76</v>
      </c>
      <c r="H9" s="202">
        <v>199.9</v>
      </c>
      <c r="I9" s="203">
        <v>17.86</v>
      </c>
      <c r="J9" s="203"/>
      <c r="K9" s="200">
        <v>550</v>
      </c>
      <c r="L9" s="200"/>
      <c r="M9" s="200">
        <v>550</v>
      </c>
    </row>
    <row r="10" spans="1:13" ht="21.6" customHeight="1">
      <c r="A10" s="204" t="s">
        <v>230</v>
      </c>
      <c r="B10" s="204" t="s">
        <v>231</v>
      </c>
      <c r="C10" s="206" t="s">
        <v>232</v>
      </c>
      <c r="D10" s="157"/>
      <c r="E10" s="158" t="s">
        <v>233</v>
      </c>
      <c r="F10" s="200">
        <f t="shared" ref="F10:F16" si="4">G10+K10</f>
        <v>405.91</v>
      </c>
      <c r="G10" s="201">
        <v>405.91</v>
      </c>
      <c r="H10" s="202">
        <v>396.26</v>
      </c>
      <c r="I10" s="203">
        <v>9.65</v>
      </c>
      <c r="J10" s="203"/>
      <c r="K10" s="200"/>
      <c r="L10" s="200"/>
      <c r="M10" s="200"/>
    </row>
    <row r="11" spans="1:13" ht="33.75" customHeight="1">
      <c r="A11" s="155" t="s">
        <v>108</v>
      </c>
      <c r="B11" s="155" t="s">
        <v>99</v>
      </c>
      <c r="C11" s="156" t="s">
        <v>95</v>
      </c>
      <c r="D11" s="157" t="s">
        <v>96</v>
      </c>
      <c r="E11" s="158" t="s">
        <v>109</v>
      </c>
      <c r="F11" s="200">
        <f t="shared" si="4"/>
        <v>16.62</v>
      </c>
      <c r="G11" s="201">
        <f>J11</f>
        <v>16.62</v>
      </c>
      <c r="H11" s="202">
        <v>0</v>
      </c>
      <c r="I11" s="203">
        <v>0</v>
      </c>
      <c r="J11" s="203">
        <v>16.62</v>
      </c>
      <c r="K11" s="200">
        <v>0</v>
      </c>
      <c r="L11" s="200">
        <v>0</v>
      </c>
      <c r="M11" s="200">
        <v>0</v>
      </c>
    </row>
    <row r="12" spans="1:13" ht="21.6" customHeight="1">
      <c r="A12" s="155" t="s">
        <v>108</v>
      </c>
      <c r="B12" s="155" t="s">
        <v>99</v>
      </c>
      <c r="C12" s="156" t="s">
        <v>94</v>
      </c>
      <c r="D12" s="157" t="s">
        <v>96</v>
      </c>
      <c r="E12" s="158" t="s">
        <v>110</v>
      </c>
      <c r="F12" s="200">
        <f t="shared" si="4"/>
        <v>0</v>
      </c>
      <c r="G12" s="201"/>
      <c r="H12" s="202">
        <v>0</v>
      </c>
      <c r="I12" s="203">
        <v>0</v>
      </c>
      <c r="J12" s="203"/>
      <c r="K12" s="200">
        <v>0</v>
      </c>
      <c r="L12" s="200">
        <v>0</v>
      </c>
      <c r="M12" s="200">
        <v>0</v>
      </c>
    </row>
    <row r="13" spans="1:13" ht="21.6" customHeight="1">
      <c r="A13" s="155" t="s">
        <v>108</v>
      </c>
      <c r="B13" s="155" t="s">
        <v>99</v>
      </c>
      <c r="C13" s="156" t="s">
        <v>99</v>
      </c>
      <c r="D13" s="157" t="s">
        <v>96</v>
      </c>
      <c r="E13" s="158" t="s">
        <v>111</v>
      </c>
      <c r="F13" s="200">
        <f t="shared" si="4"/>
        <v>59.84</v>
      </c>
      <c r="G13" s="201">
        <f>H13</f>
        <v>59.84</v>
      </c>
      <c r="H13" s="202">
        <v>59.84</v>
      </c>
      <c r="I13" s="203">
        <v>0</v>
      </c>
      <c r="J13" s="203">
        <v>0</v>
      </c>
      <c r="K13" s="200">
        <v>0</v>
      </c>
      <c r="L13" s="200">
        <v>0</v>
      </c>
      <c r="M13" s="200">
        <v>0</v>
      </c>
    </row>
    <row r="14" spans="1:13" ht="21.6" customHeight="1">
      <c r="A14" s="155" t="s">
        <v>112</v>
      </c>
      <c r="B14" s="155" t="s">
        <v>102</v>
      </c>
      <c r="C14" s="156" t="s">
        <v>95</v>
      </c>
      <c r="D14" s="157" t="s">
        <v>96</v>
      </c>
      <c r="E14" s="158" t="s">
        <v>113</v>
      </c>
      <c r="F14" s="200">
        <f t="shared" si="4"/>
        <v>12.32</v>
      </c>
      <c r="G14" s="201">
        <f>H14</f>
        <v>12.32</v>
      </c>
      <c r="H14" s="202">
        <v>12.32</v>
      </c>
      <c r="I14" s="203">
        <v>0</v>
      </c>
      <c r="J14" s="203">
        <v>0</v>
      </c>
      <c r="K14" s="200">
        <v>0</v>
      </c>
      <c r="L14" s="200">
        <v>0</v>
      </c>
      <c r="M14" s="200">
        <v>0</v>
      </c>
    </row>
    <row r="15" spans="1:13" ht="21.6" customHeight="1">
      <c r="A15" s="155" t="s">
        <v>112</v>
      </c>
      <c r="B15" s="155" t="s">
        <v>102</v>
      </c>
      <c r="C15" s="156" t="s">
        <v>94</v>
      </c>
      <c r="D15" s="157" t="s">
        <v>96</v>
      </c>
      <c r="E15" s="158" t="s">
        <v>114</v>
      </c>
      <c r="F15" s="200">
        <f t="shared" si="4"/>
        <v>11.61</v>
      </c>
      <c r="G15" s="201">
        <f>H15</f>
        <v>11.61</v>
      </c>
      <c r="H15" s="202">
        <v>11.61</v>
      </c>
      <c r="I15" s="203">
        <v>0</v>
      </c>
      <c r="J15" s="203">
        <v>0</v>
      </c>
      <c r="K15" s="200">
        <v>0</v>
      </c>
      <c r="L15" s="200">
        <v>0</v>
      </c>
      <c r="M15" s="200">
        <v>0</v>
      </c>
    </row>
    <row r="16" spans="1:13" ht="21.6" customHeight="1">
      <c r="A16" s="155" t="s">
        <v>115</v>
      </c>
      <c r="B16" s="155" t="s">
        <v>94</v>
      </c>
      <c r="C16" s="156" t="s">
        <v>95</v>
      </c>
      <c r="D16" s="157" t="s">
        <v>96</v>
      </c>
      <c r="E16" s="158" t="s">
        <v>116</v>
      </c>
      <c r="F16" s="200">
        <f t="shared" si="4"/>
        <v>35.9</v>
      </c>
      <c r="G16" s="201">
        <f>J16</f>
        <v>35.9</v>
      </c>
      <c r="H16" s="202">
        <v>0</v>
      </c>
      <c r="I16" s="203">
        <v>0</v>
      </c>
      <c r="J16" s="203">
        <v>35.9</v>
      </c>
      <c r="K16" s="200">
        <v>0</v>
      </c>
      <c r="L16" s="200">
        <v>0</v>
      </c>
      <c r="M16" s="200">
        <v>0</v>
      </c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C10" zoomScaleNormal="100" workbookViewId="0">
      <selection activeCell="F35" sqref="F35:G35"/>
    </sheetView>
  </sheetViews>
  <sheetFormatPr defaultColWidth="7.25" defaultRowHeight="11.25"/>
  <cols>
    <col min="1" max="1" width="4.125" style="139" customWidth="1"/>
    <col min="2" max="2" width="28.75" style="139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59</v>
      </c>
    </row>
    <row r="2" spans="1:12" ht="23.1" customHeight="1">
      <c r="A2" s="280" t="s">
        <v>217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ht="11.1" customHeight="1">
      <c r="A3" s="281" t="s">
        <v>213</v>
      </c>
      <c r="B3" s="282"/>
      <c r="C3" s="282"/>
      <c r="D3" s="282"/>
      <c r="E3" s="282"/>
      <c r="F3" s="140"/>
      <c r="G3" s="140"/>
      <c r="H3" s="140"/>
      <c r="I3" s="140"/>
      <c r="J3" s="140"/>
      <c r="K3" s="140"/>
      <c r="L3" s="141" t="s">
        <v>93</v>
      </c>
    </row>
    <row r="4" spans="1:12" s="10" customFormat="1" ht="16.350000000000001" customHeight="1">
      <c r="A4" s="270" t="s">
        <v>43</v>
      </c>
      <c r="B4" s="283"/>
      <c r="C4" s="271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92" t="s">
        <v>44</v>
      </c>
      <c r="B5" s="293"/>
      <c r="C5" s="298" t="s">
        <v>2</v>
      </c>
      <c r="D5" s="298" t="s">
        <v>45</v>
      </c>
      <c r="E5" s="289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94"/>
      <c r="B6" s="295"/>
      <c r="C6" s="299"/>
      <c r="D6" s="298"/>
      <c r="E6" s="289"/>
      <c r="F6" s="284" t="s">
        <v>13</v>
      </c>
      <c r="G6" s="285"/>
      <c r="H6" s="285"/>
      <c r="I6" s="285"/>
      <c r="J6" s="285"/>
      <c r="K6" s="286"/>
      <c r="L6" s="287" t="s">
        <v>18</v>
      </c>
    </row>
    <row r="7" spans="1:12" s="10" customFormat="1" ht="45" customHeight="1">
      <c r="A7" s="296"/>
      <c r="B7" s="297"/>
      <c r="C7" s="299"/>
      <c r="D7" s="298"/>
      <c r="E7" s="289"/>
      <c r="F7" s="103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88"/>
    </row>
    <row r="8" spans="1:12" s="16" customFormat="1" ht="17.100000000000001" customHeight="1">
      <c r="A8" s="290" t="s">
        <v>13</v>
      </c>
      <c r="B8" s="15" t="s">
        <v>14</v>
      </c>
      <c r="C8" s="212">
        <v>1309.9599999999998</v>
      </c>
      <c r="D8" s="131" t="s">
        <v>67</v>
      </c>
      <c r="E8" s="214">
        <v>0</v>
      </c>
      <c r="F8" s="214">
        <v>0</v>
      </c>
      <c r="G8" s="214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</row>
    <row r="9" spans="1:12" s="16" customFormat="1" ht="16.350000000000001" customHeight="1">
      <c r="A9" s="291"/>
      <c r="B9" s="15" t="s">
        <v>15</v>
      </c>
      <c r="C9" s="159"/>
      <c r="D9" s="132" t="s">
        <v>61</v>
      </c>
      <c r="E9" s="214">
        <v>0</v>
      </c>
      <c r="F9" s="214">
        <v>0</v>
      </c>
      <c r="G9" s="215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</row>
    <row r="10" spans="1:12" s="16" customFormat="1" ht="17.45" customHeight="1">
      <c r="A10" s="291"/>
      <c r="B10" s="15" t="s">
        <v>16</v>
      </c>
      <c r="C10" s="159">
        <v>0</v>
      </c>
      <c r="D10" s="132" t="s">
        <v>64</v>
      </c>
      <c r="E10" s="214">
        <v>0</v>
      </c>
      <c r="F10" s="214">
        <v>0</v>
      </c>
      <c r="G10" s="215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</row>
    <row r="11" spans="1:12" s="16" customFormat="1" ht="19.350000000000001" customHeight="1">
      <c r="A11" s="291"/>
      <c r="B11" s="15" t="s">
        <v>11</v>
      </c>
      <c r="C11" s="159">
        <v>0</v>
      </c>
      <c r="D11" s="132" t="s">
        <v>69</v>
      </c>
      <c r="E11" s="214"/>
      <c r="F11" s="214"/>
      <c r="G11" s="215"/>
      <c r="H11" s="161"/>
      <c r="I11" s="161">
        <v>0</v>
      </c>
      <c r="J11" s="161">
        <v>0</v>
      </c>
      <c r="K11" s="161">
        <v>0</v>
      </c>
      <c r="L11" s="161">
        <v>0</v>
      </c>
    </row>
    <row r="12" spans="1:12" s="16" customFormat="1" ht="18" customHeight="1">
      <c r="A12" s="291"/>
      <c r="B12" s="15" t="s">
        <v>12</v>
      </c>
      <c r="C12" s="159">
        <v>0</v>
      </c>
      <c r="D12" s="132" t="s">
        <v>63</v>
      </c>
      <c r="E12" s="214"/>
      <c r="F12" s="214"/>
      <c r="G12" s="215"/>
      <c r="H12" s="161"/>
      <c r="I12" s="161">
        <v>0</v>
      </c>
      <c r="J12" s="161">
        <v>0</v>
      </c>
      <c r="K12" s="161">
        <v>0</v>
      </c>
      <c r="L12" s="161">
        <v>0</v>
      </c>
    </row>
    <row r="13" spans="1:12" s="16" customFormat="1" ht="15" customHeight="1">
      <c r="A13" s="272" t="s">
        <v>18</v>
      </c>
      <c r="B13" s="272"/>
      <c r="C13" s="159">
        <v>0</v>
      </c>
      <c r="D13" s="132" t="s">
        <v>68</v>
      </c>
      <c r="E13" s="214">
        <v>0</v>
      </c>
      <c r="F13" s="214">
        <v>0</v>
      </c>
      <c r="G13" s="215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</row>
    <row r="14" spans="1:12" s="16" customFormat="1" ht="15" customHeight="1">
      <c r="A14" s="272"/>
      <c r="B14" s="272"/>
      <c r="C14" s="162"/>
      <c r="D14" s="132" t="s">
        <v>71</v>
      </c>
      <c r="E14" s="214">
        <v>0</v>
      </c>
      <c r="F14" s="214">
        <v>0</v>
      </c>
      <c r="G14" s="215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</row>
    <row r="15" spans="1:12" s="16" customFormat="1" ht="15" customHeight="1">
      <c r="A15" s="272"/>
      <c r="B15" s="272"/>
      <c r="C15" s="130"/>
      <c r="D15" s="131" t="s">
        <v>65</v>
      </c>
      <c r="E15" s="214">
        <f>F15</f>
        <v>76.459999999999994</v>
      </c>
      <c r="F15" s="214">
        <v>76.459999999999994</v>
      </c>
      <c r="G15" s="215">
        <v>76.459999999999994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</row>
    <row r="16" spans="1:12" s="16" customFormat="1" ht="15" customHeight="1">
      <c r="A16" s="277"/>
      <c r="B16" s="277"/>
      <c r="C16" s="163"/>
      <c r="D16" s="132" t="s">
        <v>62</v>
      </c>
      <c r="E16" s="214">
        <f t="shared" ref="E16:E35" si="0">F16</f>
        <v>0</v>
      </c>
      <c r="F16" s="214">
        <v>0</v>
      </c>
      <c r="G16" s="215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</row>
    <row r="17" spans="1:13" s="16" customFormat="1" ht="15" customHeight="1">
      <c r="A17" s="275"/>
      <c r="B17" s="276"/>
      <c r="C17" s="163"/>
      <c r="D17" s="132" t="s">
        <v>60</v>
      </c>
      <c r="E17" s="214">
        <f t="shared" si="0"/>
        <v>23.93</v>
      </c>
      <c r="F17" s="214">
        <v>23.93</v>
      </c>
      <c r="G17" s="215">
        <v>23.93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</row>
    <row r="18" spans="1:13" s="16" customFormat="1" ht="15" customHeight="1">
      <c r="A18" s="164"/>
      <c r="B18" s="165"/>
      <c r="C18" s="163"/>
      <c r="D18" s="131" t="s">
        <v>73</v>
      </c>
      <c r="E18" s="214">
        <f t="shared" si="0"/>
        <v>0</v>
      </c>
      <c r="F18" s="214">
        <v>0</v>
      </c>
      <c r="G18" s="215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</row>
    <row r="19" spans="1:13" s="16" customFormat="1" ht="15" customHeight="1">
      <c r="A19" s="275"/>
      <c r="B19" s="276"/>
      <c r="C19" s="163"/>
      <c r="D19" s="131" t="s">
        <v>74</v>
      </c>
      <c r="E19" s="214">
        <f t="shared" si="0"/>
        <v>0</v>
      </c>
      <c r="F19" s="214">
        <v>0</v>
      </c>
      <c r="G19" s="215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7"/>
    </row>
    <row r="20" spans="1:13" s="16" customFormat="1" ht="15" customHeight="1">
      <c r="A20" s="278"/>
      <c r="B20" s="279"/>
      <c r="C20" s="163"/>
      <c r="D20" s="132" t="s">
        <v>70</v>
      </c>
      <c r="E20" s="214">
        <f t="shared" si="0"/>
        <v>1173.67</v>
      </c>
      <c r="F20" s="214">
        <f>G20</f>
        <v>1173.67</v>
      </c>
      <c r="G20" s="213">
        <v>1173.67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75"/>
      <c r="B21" s="276"/>
      <c r="C21" s="163"/>
      <c r="D21" s="132" t="s">
        <v>72</v>
      </c>
      <c r="E21" s="214">
        <f t="shared" si="0"/>
        <v>0</v>
      </c>
      <c r="F21" s="214">
        <v>0</v>
      </c>
      <c r="G21" s="214">
        <v>0</v>
      </c>
      <c r="H21" s="18">
        <v>0</v>
      </c>
      <c r="I21" s="160">
        <v>0</v>
      </c>
      <c r="J21" s="160">
        <v>0</v>
      </c>
      <c r="K21" s="160">
        <v>0</v>
      </c>
      <c r="L21" s="160">
        <v>0</v>
      </c>
    </row>
    <row r="22" spans="1:13" s="16" customFormat="1" ht="15" customHeight="1">
      <c r="A22" s="275"/>
      <c r="B22" s="276"/>
      <c r="C22" s="163"/>
      <c r="D22" s="132" t="s">
        <v>66</v>
      </c>
      <c r="E22" s="214">
        <f t="shared" si="0"/>
        <v>0</v>
      </c>
      <c r="F22" s="214">
        <v>0</v>
      </c>
      <c r="G22" s="214">
        <v>0</v>
      </c>
      <c r="H22" s="18">
        <v>0</v>
      </c>
      <c r="I22" s="160">
        <v>0</v>
      </c>
      <c r="J22" s="160">
        <v>0</v>
      </c>
      <c r="K22" s="160">
        <v>0</v>
      </c>
      <c r="L22" s="160">
        <v>0</v>
      </c>
    </row>
    <row r="23" spans="1:13" s="16" customFormat="1" ht="15" customHeight="1">
      <c r="A23" s="272"/>
      <c r="B23" s="272"/>
      <c r="C23" s="19"/>
      <c r="D23" s="132" t="s">
        <v>75</v>
      </c>
      <c r="E23" s="214">
        <f t="shared" si="0"/>
        <v>0</v>
      </c>
      <c r="F23" s="214">
        <v>0</v>
      </c>
      <c r="G23" s="214">
        <v>0</v>
      </c>
      <c r="H23" s="18">
        <v>0</v>
      </c>
      <c r="I23" s="160">
        <v>0</v>
      </c>
      <c r="J23" s="160">
        <v>0</v>
      </c>
      <c r="K23" s="160">
        <v>0</v>
      </c>
      <c r="L23" s="160">
        <v>0</v>
      </c>
    </row>
    <row r="24" spans="1:13" s="16" customFormat="1" ht="15" customHeight="1">
      <c r="A24" s="136"/>
      <c r="B24" s="137"/>
      <c r="C24" s="19"/>
      <c r="D24" s="132" t="s">
        <v>76</v>
      </c>
      <c r="E24" s="214">
        <f t="shared" si="0"/>
        <v>0</v>
      </c>
      <c r="F24" s="214">
        <v>0</v>
      </c>
      <c r="G24" s="214">
        <v>0</v>
      </c>
      <c r="H24" s="18">
        <v>0</v>
      </c>
      <c r="I24" s="160">
        <v>0</v>
      </c>
      <c r="J24" s="160">
        <v>0</v>
      </c>
      <c r="K24" s="160">
        <v>0</v>
      </c>
      <c r="L24" s="160">
        <v>0</v>
      </c>
    </row>
    <row r="25" spans="1:13" s="16" customFormat="1" ht="15" customHeight="1">
      <c r="A25" s="136"/>
      <c r="B25" s="137"/>
      <c r="C25" s="19"/>
      <c r="D25" s="132" t="s">
        <v>77</v>
      </c>
      <c r="E25" s="214">
        <f t="shared" si="0"/>
        <v>0</v>
      </c>
      <c r="F25" s="214">
        <v>0</v>
      </c>
      <c r="G25" s="214">
        <v>0</v>
      </c>
      <c r="H25" s="18">
        <v>0</v>
      </c>
      <c r="I25" s="160">
        <v>0</v>
      </c>
      <c r="J25" s="160">
        <v>0</v>
      </c>
      <c r="K25" s="160">
        <v>0</v>
      </c>
      <c r="L25" s="160">
        <v>0</v>
      </c>
    </row>
    <row r="26" spans="1:13" s="16" customFormat="1" ht="15" customHeight="1">
      <c r="A26" s="136"/>
      <c r="B26" s="137"/>
      <c r="C26" s="19"/>
      <c r="D26" s="132" t="s">
        <v>78</v>
      </c>
      <c r="E26" s="214">
        <f t="shared" si="0"/>
        <v>0</v>
      </c>
      <c r="F26" s="214">
        <v>0</v>
      </c>
      <c r="G26" s="214">
        <v>0</v>
      </c>
      <c r="H26" s="18">
        <v>0</v>
      </c>
      <c r="I26" s="160">
        <v>0</v>
      </c>
      <c r="J26" s="160">
        <v>0</v>
      </c>
      <c r="K26" s="160">
        <v>0</v>
      </c>
      <c r="L26" s="160">
        <v>0</v>
      </c>
    </row>
    <row r="27" spans="1:13" s="16" customFormat="1" ht="15" customHeight="1">
      <c r="A27" s="136"/>
      <c r="B27" s="137"/>
      <c r="C27" s="19"/>
      <c r="D27" s="132" t="s">
        <v>79</v>
      </c>
      <c r="E27" s="214">
        <f t="shared" si="0"/>
        <v>35.9</v>
      </c>
      <c r="F27" s="214">
        <f>G27</f>
        <v>35.9</v>
      </c>
      <c r="G27" s="214">
        <v>35.9</v>
      </c>
      <c r="H27" s="18">
        <v>0</v>
      </c>
      <c r="I27" s="160">
        <v>0</v>
      </c>
      <c r="J27" s="160">
        <v>0</v>
      </c>
      <c r="K27" s="160">
        <v>0</v>
      </c>
      <c r="L27" s="160">
        <v>0</v>
      </c>
    </row>
    <row r="28" spans="1:13" s="16" customFormat="1" ht="15" customHeight="1">
      <c r="A28" s="136"/>
      <c r="B28" s="137"/>
      <c r="C28" s="19"/>
      <c r="D28" s="132" t="s">
        <v>80</v>
      </c>
      <c r="E28" s="214">
        <f t="shared" si="0"/>
        <v>0</v>
      </c>
      <c r="F28" s="214">
        <v>0</v>
      </c>
      <c r="G28" s="214">
        <v>0</v>
      </c>
      <c r="H28" s="18">
        <v>0</v>
      </c>
      <c r="I28" s="160">
        <v>0</v>
      </c>
      <c r="J28" s="160">
        <v>0</v>
      </c>
      <c r="K28" s="160">
        <v>0</v>
      </c>
      <c r="L28" s="160">
        <v>0</v>
      </c>
    </row>
    <row r="29" spans="1:13" s="16" customFormat="1" ht="15" customHeight="1">
      <c r="A29" s="136"/>
      <c r="B29" s="137"/>
      <c r="C29" s="19"/>
      <c r="D29" s="132" t="s">
        <v>81</v>
      </c>
      <c r="E29" s="214">
        <f t="shared" si="0"/>
        <v>0</v>
      </c>
      <c r="F29" s="214">
        <v>0</v>
      </c>
      <c r="G29" s="214">
        <v>0</v>
      </c>
      <c r="H29" s="18">
        <v>0</v>
      </c>
      <c r="I29" s="160">
        <v>0</v>
      </c>
      <c r="J29" s="160">
        <v>0</v>
      </c>
      <c r="K29" s="160">
        <v>0</v>
      </c>
      <c r="L29" s="160">
        <v>0</v>
      </c>
    </row>
    <row r="30" spans="1:13" s="16" customFormat="1" ht="15" customHeight="1">
      <c r="A30" s="136"/>
      <c r="B30" s="137"/>
      <c r="C30" s="19"/>
      <c r="D30" s="132" t="s">
        <v>82</v>
      </c>
      <c r="E30" s="214">
        <f t="shared" si="0"/>
        <v>0</v>
      </c>
      <c r="F30" s="214">
        <v>0</v>
      </c>
      <c r="G30" s="214">
        <v>0</v>
      </c>
      <c r="H30" s="18">
        <v>0</v>
      </c>
      <c r="I30" s="160">
        <v>0</v>
      </c>
      <c r="J30" s="160">
        <v>0</v>
      </c>
      <c r="K30" s="160">
        <v>0</v>
      </c>
      <c r="L30" s="160">
        <v>0</v>
      </c>
    </row>
    <row r="31" spans="1:13" s="16" customFormat="1" ht="15" customHeight="1">
      <c r="A31" s="273"/>
      <c r="B31" s="274"/>
      <c r="C31" s="18"/>
      <c r="D31" s="132" t="s">
        <v>83</v>
      </c>
      <c r="E31" s="214">
        <f t="shared" si="0"/>
        <v>0</v>
      </c>
      <c r="F31" s="214">
        <v>0</v>
      </c>
      <c r="G31" s="214">
        <v>0</v>
      </c>
      <c r="H31" s="18">
        <v>0</v>
      </c>
      <c r="I31" s="160">
        <v>0</v>
      </c>
      <c r="J31" s="160">
        <v>0</v>
      </c>
      <c r="K31" s="160">
        <v>0</v>
      </c>
      <c r="L31" s="160">
        <v>0</v>
      </c>
    </row>
    <row r="32" spans="1:13" s="16" customFormat="1" ht="15" customHeight="1">
      <c r="A32" s="136"/>
      <c r="B32" s="137"/>
      <c r="C32" s="18"/>
      <c r="D32" s="132" t="s">
        <v>84</v>
      </c>
      <c r="E32" s="214">
        <f t="shared" si="0"/>
        <v>0</v>
      </c>
      <c r="F32" s="214">
        <v>0</v>
      </c>
      <c r="G32" s="214">
        <v>0</v>
      </c>
      <c r="H32" s="18">
        <v>0</v>
      </c>
      <c r="I32" s="160">
        <v>0</v>
      </c>
      <c r="J32" s="160">
        <v>0</v>
      </c>
      <c r="K32" s="160">
        <v>0</v>
      </c>
      <c r="L32" s="160">
        <v>0</v>
      </c>
    </row>
    <row r="33" spans="1:12" s="16" customFormat="1" ht="15" customHeight="1">
      <c r="A33" s="136"/>
      <c r="B33" s="137"/>
      <c r="C33" s="18"/>
      <c r="D33" s="132" t="s">
        <v>85</v>
      </c>
      <c r="E33" s="214">
        <f t="shared" si="0"/>
        <v>0</v>
      </c>
      <c r="F33" s="214">
        <v>0</v>
      </c>
      <c r="G33" s="214">
        <v>0</v>
      </c>
      <c r="H33" s="18">
        <v>0</v>
      </c>
      <c r="I33" s="160">
        <v>0</v>
      </c>
      <c r="J33" s="160">
        <v>0</v>
      </c>
      <c r="K33" s="160">
        <v>0</v>
      </c>
      <c r="L33" s="160">
        <v>0</v>
      </c>
    </row>
    <row r="34" spans="1:12" s="16" customFormat="1" ht="15" customHeight="1">
      <c r="A34" s="136"/>
      <c r="B34" s="137"/>
      <c r="C34" s="18"/>
      <c r="D34" s="132" t="s">
        <v>86</v>
      </c>
      <c r="E34" s="214">
        <f t="shared" si="0"/>
        <v>0</v>
      </c>
      <c r="F34" s="214">
        <v>0</v>
      </c>
      <c r="G34" s="214">
        <v>0</v>
      </c>
      <c r="H34" s="18">
        <v>0</v>
      </c>
      <c r="I34" s="160">
        <v>0</v>
      </c>
      <c r="J34" s="160">
        <v>0</v>
      </c>
      <c r="K34" s="160">
        <v>0</v>
      </c>
      <c r="L34" s="160">
        <v>0</v>
      </c>
    </row>
    <row r="35" spans="1:12" s="16" customFormat="1" ht="15" customHeight="1">
      <c r="A35" s="270" t="s">
        <v>46</v>
      </c>
      <c r="B35" s="271"/>
      <c r="C35" s="213">
        <f>C8</f>
        <v>1309.9599999999998</v>
      </c>
      <c r="D35" s="133" t="s">
        <v>87</v>
      </c>
      <c r="E35" s="214">
        <f t="shared" si="0"/>
        <v>1309.96</v>
      </c>
      <c r="F35" s="214">
        <f>F15+F17+F20+F27</f>
        <v>1309.96</v>
      </c>
      <c r="G35" s="214">
        <f>G15+G17+G20+G27</f>
        <v>1309.96</v>
      </c>
      <c r="H35" s="160"/>
      <c r="I35" s="160">
        <v>0</v>
      </c>
      <c r="J35" s="160">
        <v>0</v>
      </c>
      <c r="K35" s="160">
        <v>0</v>
      </c>
      <c r="L35" s="160">
        <v>0</v>
      </c>
    </row>
    <row r="36" spans="1:12" s="10" customFormat="1" ht="14.25">
      <c r="A36" s="138"/>
      <c r="B36" s="138"/>
      <c r="D36"/>
    </row>
    <row r="37" spans="1:12" s="10" customFormat="1" ht="14.25">
      <c r="A37" s="138"/>
      <c r="B37" s="138"/>
    </row>
    <row r="38" spans="1:12" s="10" customFormat="1" ht="14.25">
      <c r="A38" s="138"/>
      <c r="B38" s="138"/>
    </row>
    <row r="39" spans="1:12" s="10" customFormat="1" ht="14.25">
      <c r="A39" s="138"/>
      <c r="B39" s="138"/>
    </row>
    <row r="40" spans="1:12" s="10" customFormat="1" ht="14.25">
      <c r="A40" s="138"/>
      <c r="B40" s="138"/>
    </row>
    <row r="41" spans="1:12" s="10" customFormat="1" ht="14.25">
      <c r="A41" s="138"/>
      <c r="B41" s="138"/>
    </row>
    <row r="42" spans="1:12" s="10" customFormat="1" ht="14.25">
      <c r="A42" s="138"/>
      <c r="B42" s="138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topLeftCell="A4" workbookViewId="0">
      <selection activeCell="H11" sqref="H11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1.75" customHeight="1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customHeight="1">
      <c r="A3" s="302" t="s">
        <v>213</v>
      </c>
      <c r="B3" s="303"/>
      <c r="C3" s="303"/>
      <c r="D3" s="303"/>
      <c r="E3" s="303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301" t="s">
        <v>24</v>
      </c>
      <c r="E4" s="301" t="s">
        <v>25</v>
      </c>
      <c r="F4" s="301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301"/>
      <c r="E5" s="301"/>
      <c r="F5" s="301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55"/>
      <c r="B7" s="155"/>
      <c r="C7" s="156"/>
      <c r="D7" s="157"/>
      <c r="E7" s="158" t="s">
        <v>3</v>
      </c>
      <c r="F7" s="200">
        <f>F8+F11+F13+F14+F15+F16</f>
        <v>1309.9599999999998</v>
      </c>
      <c r="G7" s="200">
        <f>G8+G11+G13+G14+G15+G16</f>
        <v>759.96000000000015</v>
      </c>
      <c r="H7" s="200">
        <f>H8+H11+H13+H14+H15+H16</f>
        <v>679.93000000000006</v>
      </c>
      <c r="I7" s="200">
        <f t="shared" ref="H7:J7" si="0">I8+I11+I13+I14+I15+I16</f>
        <v>27.509999999999998</v>
      </c>
      <c r="J7" s="200">
        <f t="shared" si="0"/>
        <v>52.519999999999996</v>
      </c>
      <c r="K7" s="200">
        <f t="shared" ref="K7:M7" si="1">K8</f>
        <v>550</v>
      </c>
      <c r="L7" s="200">
        <f t="shared" si="1"/>
        <v>0</v>
      </c>
      <c r="M7" s="200">
        <f t="shared" si="1"/>
        <v>550</v>
      </c>
    </row>
    <row r="8" spans="1:13" s="36" customFormat="1" ht="27.6" customHeight="1">
      <c r="A8" s="204" t="s">
        <v>225</v>
      </c>
      <c r="B8" s="155" t="s">
        <v>94</v>
      </c>
      <c r="C8" s="205"/>
      <c r="D8" s="151"/>
      <c r="E8" s="152" t="s">
        <v>228</v>
      </c>
      <c r="F8" s="200">
        <f>F9+F10</f>
        <v>1173.67</v>
      </c>
      <c r="G8" s="200">
        <f>G9+G10</f>
        <v>623.67000000000007</v>
      </c>
      <c r="H8" s="200">
        <f t="shared" ref="H8:I8" si="2">H9+H10</f>
        <v>596.16</v>
      </c>
      <c r="I8" s="200">
        <f t="shared" si="2"/>
        <v>27.509999999999998</v>
      </c>
      <c r="J8" s="200"/>
      <c r="K8" s="200">
        <f t="shared" ref="K8:M8" si="3">SUM(K9:K16)</f>
        <v>550</v>
      </c>
      <c r="L8" s="200">
        <f t="shared" si="3"/>
        <v>0</v>
      </c>
      <c r="M8" s="200">
        <f t="shared" si="3"/>
        <v>550</v>
      </c>
    </row>
    <row r="9" spans="1:13" s="192" customFormat="1" ht="27.6" customHeight="1">
      <c r="A9" s="204" t="s">
        <v>225</v>
      </c>
      <c r="B9" s="204" t="s">
        <v>226</v>
      </c>
      <c r="C9" s="206" t="s">
        <v>227</v>
      </c>
      <c r="D9" s="157" t="s">
        <v>96</v>
      </c>
      <c r="E9" s="158" t="s">
        <v>229</v>
      </c>
      <c r="F9" s="200">
        <f>G9+K9</f>
        <v>767.76</v>
      </c>
      <c r="G9" s="201">
        <v>217.76</v>
      </c>
      <c r="H9" s="202">
        <v>199.9</v>
      </c>
      <c r="I9" s="203">
        <v>17.86</v>
      </c>
      <c r="J9" s="203"/>
      <c r="K9" s="200">
        <v>550</v>
      </c>
      <c r="L9" s="200"/>
      <c r="M9" s="200">
        <v>550</v>
      </c>
    </row>
    <row r="10" spans="1:13" s="36" customFormat="1" ht="27.6" customHeight="1">
      <c r="A10" s="204" t="s">
        <v>230</v>
      </c>
      <c r="B10" s="204" t="s">
        <v>231</v>
      </c>
      <c r="C10" s="206" t="s">
        <v>232</v>
      </c>
      <c r="D10" s="157"/>
      <c r="E10" s="158" t="s">
        <v>233</v>
      </c>
      <c r="F10" s="200">
        <f t="shared" ref="F10:F16" si="4">G10+K10</f>
        <v>405.91</v>
      </c>
      <c r="G10" s="201">
        <v>405.91</v>
      </c>
      <c r="H10" s="202">
        <v>396.26</v>
      </c>
      <c r="I10" s="203">
        <v>9.65</v>
      </c>
      <c r="J10" s="203"/>
      <c r="K10" s="200"/>
      <c r="L10" s="200"/>
      <c r="M10" s="200"/>
    </row>
    <row r="11" spans="1:13" s="36" customFormat="1" ht="27.6" customHeight="1">
      <c r="A11" s="155" t="s">
        <v>108</v>
      </c>
      <c r="B11" s="155" t="s">
        <v>99</v>
      </c>
      <c r="C11" s="156" t="s">
        <v>95</v>
      </c>
      <c r="D11" s="157" t="s">
        <v>96</v>
      </c>
      <c r="E11" s="158" t="s">
        <v>109</v>
      </c>
      <c r="F11" s="200">
        <f t="shared" si="4"/>
        <v>16.62</v>
      </c>
      <c r="G11" s="201">
        <f>J11</f>
        <v>16.62</v>
      </c>
      <c r="H11" s="202">
        <v>0</v>
      </c>
      <c r="I11" s="203">
        <v>0</v>
      </c>
      <c r="J11" s="203">
        <v>16.62</v>
      </c>
      <c r="K11" s="200">
        <v>0</v>
      </c>
      <c r="L11" s="200">
        <v>0</v>
      </c>
      <c r="M11" s="200">
        <v>0</v>
      </c>
    </row>
    <row r="12" spans="1:13" s="36" customFormat="1" ht="27.6" customHeight="1">
      <c r="A12" s="155" t="s">
        <v>108</v>
      </c>
      <c r="B12" s="155" t="s">
        <v>99</v>
      </c>
      <c r="C12" s="156" t="s">
        <v>94</v>
      </c>
      <c r="D12" s="157" t="s">
        <v>96</v>
      </c>
      <c r="E12" s="158" t="s">
        <v>110</v>
      </c>
      <c r="F12" s="200">
        <f t="shared" si="4"/>
        <v>0</v>
      </c>
      <c r="G12" s="201"/>
      <c r="H12" s="202">
        <v>0</v>
      </c>
      <c r="I12" s="203">
        <v>0</v>
      </c>
      <c r="J12" s="203"/>
      <c r="K12" s="200">
        <v>0</v>
      </c>
      <c r="L12" s="200">
        <v>0</v>
      </c>
      <c r="M12" s="200">
        <v>0</v>
      </c>
    </row>
    <row r="13" spans="1:13" s="36" customFormat="1" ht="27.6" customHeight="1">
      <c r="A13" s="155" t="s">
        <v>108</v>
      </c>
      <c r="B13" s="155" t="s">
        <v>99</v>
      </c>
      <c r="C13" s="156" t="s">
        <v>99</v>
      </c>
      <c r="D13" s="157" t="s">
        <v>96</v>
      </c>
      <c r="E13" s="158" t="s">
        <v>111</v>
      </c>
      <c r="F13" s="200">
        <f t="shared" si="4"/>
        <v>59.84</v>
      </c>
      <c r="G13" s="201">
        <f>H13</f>
        <v>59.84</v>
      </c>
      <c r="H13" s="202">
        <v>59.84</v>
      </c>
      <c r="I13" s="203">
        <v>0</v>
      </c>
      <c r="J13" s="203">
        <v>0</v>
      </c>
      <c r="K13" s="200">
        <v>0</v>
      </c>
      <c r="L13" s="200">
        <v>0</v>
      </c>
      <c r="M13" s="200">
        <v>0</v>
      </c>
    </row>
    <row r="14" spans="1:13" s="36" customFormat="1" ht="27.6" customHeight="1">
      <c r="A14" s="155" t="s">
        <v>112</v>
      </c>
      <c r="B14" s="155" t="s">
        <v>102</v>
      </c>
      <c r="C14" s="156" t="s">
        <v>95</v>
      </c>
      <c r="D14" s="157" t="s">
        <v>96</v>
      </c>
      <c r="E14" s="158" t="s">
        <v>113</v>
      </c>
      <c r="F14" s="200">
        <f t="shared" si="4"/>
        <v>12.32</v>
      </c>
      <c r="G14" s="201">
        <f>H14</f>
        <v>12.32</v>
      </c>
      <c r="H14" s="202">
        <v>12.32</v>
      </c>
      <c r="I14" s="203">
        <v>0</v>
      </c>
      <c r="J14" s="203">
        <v>0</v>
      </c>
      <c r="K14" s="200">
        <v>0</v>
      </c>
      <c r="L14" s="200">
        <v>0</v>
      </c>
      <c r="M14" s="200">
        <v>0</v>
      </c>
    </row>
    <row r="15" spans="1:13" s="36" customFormat="1" ht="27.6" customHeight="1">
      <c r="A15" s="155" t="s">
        <v>112</v>
      </c>
      <c r="B15" s="155" t="s">
        <v>102</v>
      </c>
      <c r="C15" s="156" t="s">
        <v>94</v>
      </c>
      <c r="D15" s="157" t="s">
        <v>96</v>
      </c>
      <c r="E15" s="158" t="s">
        <v>114</v>
      </c>
      <c r="F15" s="200">
        <f t="shared" si="4"/>
        <v>11.61</v>
      </c>
      <c r="G15" s="201">
        <f>H15</f>
        <v>11.61</v>
      </c>
      <c r="H15" s="202">
        <v>11.61</v>
      </c>
      <c r="I15" s="203">
        <v>0</v>
      </c>
      <c r="J15" s="203">
        <v>0</v>
      </c>
      <c r="K15" s="200">
        <v>0</v>
      </c>
      <c r="L15" s="200">
        <v>0</v>
      </c>
      <c r="M15" s="200">
        <v>0</v>
      </c>
    </row>
    <row r="16" spans="1:13" s="36" customFormat="1" ht="27.6" customHeight="1">
      <c r="A16" s="155" t="s">
        <v>115</v>
      </c>
      <c r="B16" s="155" t="s">
        <v>94</v>
      </c>
      <c r="C16" s="156" t="s">
        <v>95</v>
      </c>
      <c r="D16" s="157" t="s">
        <v>96</v>
      </c>
      <c r="E16" s="158" t="s">
        <v>116</v>
      </c>
      <c r="F16" s="200">
        <f t="shared" si="4"/>
        <v>35.9</v>
      </c>
      <c r="G16" s="201">
        <f>J16</f>
        <v>35.9</v>
      </c>
      <c r="H16" s="202">
        <v>0</v>
      </c>
      <c r="I16" s="203">
        <v>0</v>
      </c>
      <c r="J16" s="203">
        <v>35.9</v>
      </c>
      <c r="K16" s="200">
        <v>0</v>
      </c>
      <c r="L16" s="200">
        <v>0</v>
      </c>
      <c r="M16" s="200">
        <v>0</v>
      </c>
    </row>
    <row r="17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7"/>
  <sheetViews>
    <sheetView showGridLines="0" showZeros="0" tabSelected="1" workbookViewId="0">
      <selection activeCell="E11" sqref="E11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25"/>
      <c r="B1" s="225"/>
      <c r="E1" s="183" t="s">
        <v>224</v>
      </c>
    </row>
    <row r="2" spans="1:5" ht="25.5" customHeight="1">
      <c r="A2" s="310" t="s">
        <v>219</v>
      </c>
      <c r="B2" s="310"/>
      <c r="C2" s="310"/>
      <c r="D2" s="310"/>
      <c r="E2" s="310"/>
    </row>
    <row r="3" spans="1:5" ht="29.25" customHeight="1">
      <c r="A3" s="304" t="s">
        <v>223</v>
      </c>
      <c r="B3" s="305"/>
      <c r="C3" s="305"/>
      <c r="D3" s="305"/>
      <c r="E3" s="305"/>
    </row>
    <row r="4" spans="1:5" s="47" customFormat="1" ht="22.5" customHeight="1">
      <c r="A4" s="309" t="s">
        <v>23</v>
      </c>
      <c r="B4" s="309"/>
      <c r="C4" s="308" t="s">
        <v>49</v>
      </c>
      <c r="D4" s="312" t="s">
        <v>13</v>
      </c>
      <c r="E4" s="312"/>
    </row>
    <row r="5" spans="1:5" s="47" customFormat="1" ht="18" customHeight="1">
      <c r="A5" s="306" t="s">
        <v>27</v>
      </c>
      <c r="B5" s="306" t="s">
        <v>28</v>
      </c>
      <c r="C5" s="308"/>
      <c r="D5" s="311" t="s">
        <v>50</v>
      </c>
      <c r="E5" s="311" t="s">
        <v>91</v>
      </c>
    </row>
    <row r="6" spans="1:5" s="47" customFormat="1" ht="16.5" customHeight="1">
      <c r="A6" s="307"/>
      <c r="B6" s="307"/>
      <c r="C6" s="308"/>
      <c r="D6" s="311"/>
      <c r="E6" s="311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45" customHeight="1">
      <c r="A8" s="167"/>
      <c r="B8" s="168"/>
      <c r="C8" s="168" t="s">
        <v>3</v>
      </c>
      <c r="D8" s="218">
        <f>E8</f>
        <v>759.95999999999992</v>
      </c>
      <c r="E8" s="218">
        <f>E9+E16+E45</f>
        <v>759.95999999999992</v>
      </c>
    </row>
    <row r="9" spans="1:5" s="47" customFormat="1" ht="26.45" customHeight="1">
      <c r="A9" s="167" t="s">
        <v>117</v>
      </c>
      <c r="B9" s="168"/>
      <c r="C9" s="168" t="s">
        <v>38</v>
      </c>
      <c r="D9" s="218">
        <f t="shared" ref="D9:D49" si="0">E9</f>
        <v>679.93</v>
      </c>
      <c r="E9" s="216">
        <f>SUM(E10:E14)</f>
        <v>679.93</v>
      </c>
    </row>
    <row r="10" spans="1:5" s="47" customFormat="1" ht="26.45" customHeight="1">
      <c r="A10" s="167" t="s">
        <v>118</v>
      </c>
      <c r="B10" s="168" t="s">
        <v>95</v>
      </c>
      <c r="C10" s="168" t="s">
        <v>119</v>
      </c>
      <c r="D10" s="218">
        <f t="shared" si="0"/>
        <v>350.5</v>
      </c>
      <c r="E10" s="216">
        <v>350.5</v>
      </c>
    </row>
    <row r="11" spans="1:5" s="47" customFormat="1" ht="26.45" customHeight="1">
      <c r="A11" s="167" t="s">
        <v>118</v>
      </c>
      <c r="B11" s="168" t="s">
        <v>94</v>
      </c>
      <c r="C11" s="168" t="s">
        <v>120</v>
      </c>
      <c r="D11" s="218">
        <f t="shared" si="0"/>
        <v>58.66</v>
      </c>
      <c r="E11" s="216">
        <v>58.66</v>
      </c>
    </row>
    <row r="12" spans="1:5" s="47" customFormat="1" ht="26.45" customHeight="1">
      <c r="A12" s="167" t="s">
        <v>118</v>
      </c>
      <c r="B12" s="168" t="s">
        <v>97</v>
      </c>
      <c r="C12" s="168" t="s">
        <v>121</v>
      </c>
      <c r="D12" s="218">
        <f t="shared" si="0"/>
        <v>34.11</v>
      </c>
      <c r="E12" s="216">
        <v>34.11</v>
      </c>
    </row>
    <row r="13" spans="1:5" s="47" customFormat="1" ht="26.45" customHeight="1">
      <c r="A13" s="167" t="s">
        <v>118</v>
      </c>
      <c r="B13" s="168" t="s">
        <v>98</v>
      </c>
      <c r="C13" s="168" t="s">
        <v>122</v>
      </c>
      <c r="D13" s="218">
        <f t="shared" si="0"/>
        <v>84.78</v>
      </c>
      <c r="E13" s="216">
        <v>84.78</v>
      </c>
    </row>
    <row r="14" spans="1:5" s="47" customFormat="1" ht="26.45" customHeight="1">
      <c r="A14" s="167" t="s">
        <v>118</v>
      </c>
      <c r="B14" s="168" t="s">
        <v>123</v>
      </c>
      <c r="C14" s="168" t="s">
        <v>124</v>
      </c>
      <c r="D14" s="218">
        <f t="shared" si="0"/>
        <v>151.88</v>
      </c>
      <c r="E14" s="216">
        <v>151.88</v>
      </c>
    </row>
    <row r="15" spans="1:5" ht="26.45" customHeight="1">
      <c r="A15" s="167" t="s">
        <v>118</v>
      </c>
      <c r="B15" s="168" t="s">
        <v>107</v>
      </c>
      <c r="C15" s="168" t="s">
        <v>125</v>
      </c>
      <c r="D15" s="218">
        <f t="shared" si="0"/>
        <v>0</v>
      </c>
      <c r="E15" s="216"/>
    </row>
    <row r="16" spans="1:5" ht="26.45" customHeight="1">
      <c r="A16" s="167" t="s">
        <v>126</v>
      </c>
      <c r="B16" s="168"/>
      <c r="C16" s="168" t="s">
        <v>127</v>
      </c>
      <c r="D16" s="218">
        <f t="shared" si="0"/>
        <v>27.51</v>
      </c>
      <c r="E16" s="216">
        <v>27.51</v>
      </c>
    </row>
    <row r="17" spans="1:5" ht="26.45" customHeight="1">
      <c r="A17" s="167" t="s">
        <v>128</v>
      </c>
      <c r="B17" s="168" t="s">
        <v>95</v>
      </c>
      <c r="C17" s="168" t="s">
        <v>129</v>
      </c>
      <c r="D17" s="218">
        <f t="shared" si="0"/>
        <v>12.4</v>
      </c>
      <c r="E17" s="216">
        <v>12.4</v>
      </c>
    </row>
    <row r="18" spans="1:5" ht="26.45" customHeight="1">
      <c r="A18" s="167" t="s">
        <v>128</v>
      </c>
      <c r="B18" s="168" t="s">
        <v>94</v>
      </c>
      <c r="C18" s="168" t="s">
        <v>130</v>
      </c>
      <c r="D18" s="218">
        <f t="shared" si="0"/>
        <v>0</v>
      </c>
      <c r="E18" s="216"/>
    </row>
    <row r="19" spans="1:5" ht="26.45" customHeight="1">
      <c r="A19" s="167" t="s">
        <v>128</v>
      </c>
      <c r="B19" s="168" t="s">
        <v>97</v>
      </c>
      <c r="C19" s="168" t="s">
        <v>131</v>
      </c>
      <c r="D19" s="218">
        <f t="shared" si="0"/>
        <v>0</v>
      </c>
      <c r="E19" s="216"/>
    </row>
    <row r="20" spans="1:5" ht="26.45" customHeight="1">
      <c r="A20" s="167" t="s">
        <v>128</v>
      </c>
      <c r="B20" s="168" t="s">
        <v>98</v>
      </c>
      <c r="C20" s="168" t="s">
        <v>132</v>
      </c>
      <c r="D20" s="218">
        <f t="shared" si="0"/>
        <v>0</v>
      </c>
      <c r="E20" s="216"/>
    </row>
    <row r="21" spans="1:5" ht="26.45" customHeight="1">
      <c r="A21" s="167" t="s">
        <v>128</v>
      </c>
      <c r="B21" s="168" t="s">
        <v>99</v>
      </c>
      <c r="C21" s="168" t="s">
        <v>133</v>
      </c>
      <c r="D21" s="218">
        <f t="shared" si="0"/>
        <v>0</v>
      </c>
      <c r="E21" s="216"/>
    </row>
    <row r="22" spans="1:5" ht="26.45" customHeight="1">
      <c r="A22" s="167" t="s">
        <v>128</v>
      </c>
      <c r="B22" s="168" t="s">
        <v>100</v>
      </c>
      <c r="C22" s="168" t="s">
        <v>134</v>
      </c>
      <c r="D22" s="218">
        <f t="shared" si="0"/>
        <v>0</v>
      </c>
      <c r="E22" s="216"/>
    </row>
    <row r="23" spans="1:5" ht="26.45" customHeight="1">
      <c r="A23" s="167" t="s">
        <v>128</v>
      </c>
      <c r="B23" s="168" t="s">
        <v>123</v>
      </c>
      <c r="C23" s="168" t="s">
        <v>135</v>
      </c>
      <c r="D23" s="218">
        <f t="shared" si="0"/>
        <v>0</v>
      </c>
      <c r="E23" s="216"/>
    </row>
    <row r="24" spans="1:5" ht="26.45" customHeight="1">
      <c r="A24" s="167" t="s">
        <v>128</v>
      </c>
      <c r="B24" s="168" t="s">
        <v>101</v>
      </c>
      <c r="C24" s="168" t="s">
        <v>136</v>
      </c>
      <c r="D24" s="218">
        <f t="shared" si="0"/>
        <v>0</v>
      </c>
      <c r="E24" s="216"/>
    </row>
    <row r="25" spans="1:5" ht="26.45" customHeight="1">
      <c r="A25" s="167" t="s">
        <v>128</v>
      </c>
      <c r="B25" s="168" t="s">
        <v>137</v>
      </c>
      <c r="C25" s="168" t="s">
        <v>138</v>
      </c>
      <c r="D25" s="218">
        <f t="shared" si="0"/>
        <v>0</v>
      </c>
      <c r="E25" s="216"/>
    </row>
    <row r="26" spans="1:5" ht="26.45" customHeight="1">
      <c r="A26" s="167" t="s">
        <v>128</v>
      </c>
      <c r="B26" s="168" t="s">
        <v>102</v>
      </c>
      <c r="C26" s="168" t="s">
        <v>139</v>
      </c>
      <c r="D26" s="218">
        <f t="shared" si="0"/>
        <v>0</v>
      </c>
      <c r="E26" s="216"/>
    </row>
    <row r="27" spans="1:5" ht="26.45" customHeight="1">
      <c r="A27" s="167" t="s">
        <v>128</v>
      </c>
      <c r="B27" s="168" t="s">
        <v>103</v>
      </c>
      <c r="C27" s="168" t="s">
        <v>140</v>
      </c>
      <c r="D27" s="218">
        <f t="shared" si="0"/>
        <v>0</v>
      </c>
      <c r="E27" s="216"/>
    </row>
    <row r="28" spans="1:5" ht="26.45" customHeight="1">
      <c r="A28" s="167" t="s">
        <v>128</v>
      </c>
      <c r="B28" s="168" t="s">
        <v>141</v>
      </c>
      <c r="C28" s="168" t="s">
        <v>142</v>
      </c>
      <c r="D28" s="218">
        <f t="shared" si="0"/>
        <v>0</v>
      </c>
      <c r="E28" s="216"/>
    </row>
    <row r="29" spans="1:5" ht="26.45" customHeight="1">
      <c r="A29" s="167" t="s">
        <v>128</v>
      </c>
      <c r="B29" s="168" t="s">
        <v>104</v>
      </c>
      <c r="C29" s="168" t="s">
        <v>143</v>
      </c>
      <c r="D29" s="218">
        <f t="shared" si="0"/>
        <v>0</v>
      </c>
      <c r="E29" s="216"/>
    </row>
    <row r="30" spans="1:5" ht="26.45" customHeight="1">
      <c r="A30" s="167" t="s">
        <v>128</v>
      </c>
      <c r="B30" s="168" t="s">
        <v>105</v>
      </c>
      <c r="C30" s="168" t="s">
        <v>144</v>
      </c>
      <c r="D30" s="218">
        <f t="shared" si="0"/>
        <v>0</v>
      </c>
      <c r="E30" s="216"/>
    </row>
    <row r="31" spans="1:5" ht="26.45" customHeight="1">
      <c r="A31" s="167" t="s">
        <v>128</v>
      </c>
      <c r="B31" s="168" t="s">
        <v>106</v>
      </c>
      <c r="C31" s="168" t="s">
        <v>145</v>
      </c>
      <c r="D31" s="218">
        <f t="shared" si="0"/>
        <v>0</v>
      </c>
      <c r="E31" s="216"/>
    </row>
    <row r="32" spans="1:5" ht="26.45" customHeight="1">
      <c r="A32" s="167" t="s">
        <v>128</v>
      </c>
      <c r="B32" s="168" t="s">
        <v>146</v>
      </c>
      <c r="C32" s="168" t="s">
        <v>147</v>
      </c>
      <c r="D32" s="218">
        <f t="shared" si="0"/>
        <v>8</v>
      </c>
      <c r="E32" s="216">
        <v>8</v>
      </c>
    </row>
    <row r="33" spans="1:5" ht="26.45" customHeight="1">
      <c r="A33" s="167" t="s">
        <v>128</v>
      </c>
      <c r="B33" s="168" t="s">
        <v>148</v>
      </c>
      <c r="C33" s="168" t="s">
        <v>149</v>
      </c>
      <c r="D33" s="218">
        <f t="shared" si="0"/>
        <v>0</v>
      </c>
      <c r="E33" s="216"/>
    </row>
    <row r="34" spans="1:5" ht="26.45" customHeight="1">
      <c r="A34" s="167" t="s">
        <v>128</v>
      </c>
      <c r="B34" s="168" t="s">
        <v>150</v>
      </c>
      <c r="C34" s="168" t="s">
        <v>151</v>
      </c>
      <c r="D34" s="218">
        <f t="shared" si="0"/>
        <v>0</v>
      </c>
      <c r="E34" s="216"/>
    </row>
    <row r="35" spans="1:5" ht="26.45" customHeight="1">
      <c r="A35" s="167" t="s">
        <v>128</v>
      </c>
      <c r="B35" s="168" t="s">
        <v>152</v>
      </c>
      <c r="C35" s="168" t="s">
        <v>153</v>
      </c>
      <c r="D35" s="218">
        <f t="shared" si="0"/>
        <v>0</v>
      </c>
      <c r="E35" s="216"/>
    </row>
    <row r="36" spans="1:5" ht="26.45" customHeight="1">
      <c r="A36" s="167" t="s">
        <v>128</v>
      </c>
      <c r="B36" s="168" t="s">
        <v>154</v>
      </c>
      <c r="C36" s="168" t="s">
        <v>155</v>
      </c>
      <c r="D36" s="218">
        <f t="shared" si="0"/>
        <v>0</v>
      </c>
      <c r="E36" s="216"/>
    </row>
    <row r="37" spans="1:5" ht="26.45" customHeight="1">
      <c r="A37" s="168" t="s">
        <v>128</v>
      </c>
      <c r="B37" s="168" t="s">
        <v>156</v>
      </c>
      <c r="C37" s="168" t="s">
        <v>157</v>
      </c>
      <c r="D37" s="218">
        <f t="shared" si="0"/>
        <v>0</v>
      </c>
      <c r="E37" s="216"/>
    </row>
    <row r="38" spans="1:5" ht="26.45" customHeight="1">
      <c r="A38" s="167" t="s">
        <v>128</v>
      </c>
      <c r="B38" s="168" t="s">
        <v>158</v>
      </c>
      <c r="C38" s="168" t="s">
        <v>159</v>
      </c>
      <c r="D38" s="218">
        <f t="shared" si="0"/>
        <v>0</v>
      </c>
      <c r="E38" s="216"/>
    </row>
    <row r="39" spans="1:5" ht="26.45" customHeight="1">
      <c r="A39" s="167" t="s">
        <v>128</v>
      </c>
      <c r="B39" s="168" t="s">
        <v>160</v>
      </c>
      <c r="C39" s="168" t="s">
        <v>161</v>
      </c>
      <c r="D39" s="218">
        <f t="shared" si="0"/>
        <v>7.11</v>
      </c>
      <c r="E39" s="216">
        <v>7.11</v>
      </c>
    </row>
    <row r="40" spans="1:5" ht="26.45" customHeight="1">
      <c r="A40" s="167" t="s">
        <v>128</v>
      </c>
      <c r="B40" s="168" t="s">
        <v>162</v>
      </c>
      <c r="C40" s="168" t="s">
        <v>163</v>
      </c>
      <c r="D40" s="218">
        <f t="shared" si="0"/>
        <v>0</v>
      </c>
      <c r="E40" s="216"/>
    </row>
    <row r="41" spans="1:5" ht="26.45" customHeight="1">
      <c r="A41" s="167" t="s">
        <v>128</v>
      </c>
      <c r="B41" s="168" t="s">
        <v>164</v>
      </c>
      <c r="C41" s="168" t="s">
        <v>165</v>
      </c>
      <c r="D41" s="218">
        <f t="shared" si="0"/>
        <v>0</v>
      </c>
      <c r="E41" s="216"/>
    </row>
    <row r="42" spans="1:5" ht="26.45" customHeight="1">
      <c r="A42" s="167" t="s">
        <v>128</v>
      </c>
      <c r="B42" s="168" t="s">
        <v>166</v>
      </c>
      <c r="C42" s="168" t="s">
        <v>167</v>
      </c>
      <c r="D42" s="218">
        <f t="shared" si="0"/>
        <v>0</v>
      </c>
      <c r="E42" s="216"/>
    </row>
    <row r="43" spans="1:5" ht="26.45" customHeight="1">
      <c r="A43" s="167" t="s">
        <v>128</v>
      </c>
      <c r="B43" s="168" t="s">
        <v>168</v>
      </c>
      <c r="C43" s="168" t="s">
        <v>169</v>
      </c>
      <c r="D43" s="218">
        <f t="shared" si="0"/>
        <v>0</v>
      </c>
      <c r="E43" s="216"/>
    </row>
    <row r="44" spans="1:5" ht="26.45" customHeight="1">
      <c r="A44" s="167" t="s">
        <v>128</v>
      </c>
      <c r="B44" s="168" t="s">
        <v>107</v>
      </c>
      <c r="C44" s="168" t="s">
        <v>170</v>
      </c>
      <c r="D44" s="218">
        <f t="shared" si="0"/>
        <v>0</v>
      </c>
      <c r="E44" s="216"/>
    </row>
    <row r="45" spans="1:5" ht="26.45" customHeight="1">
      <c r="A45" s="167" t="s">
        <v>171</v>
      </c>
      <c r="B45" s="168"/>
      <c r="C45" s="168" t="s">
        <v>40</v>
      </c>
      <c r="D45" s="218">
        <f t="shared" si="0"/>
        <v>52.519999999999996</v>
      </c>
      <c r="E45" s="216">
        <f>E46+E48</f>
        <v>52.519999999999996</v>
      </c>
    </row>
    <row r="46" spans="1:5" ht="26.45" customHeight="1">
      <c r="A46" s="167" t="s">
        <v>172</v>
      </c>
      <c r="B46" s="168" t="s">
        <v>95</v>
      </c>
      <c r="C46" s="168" t="s">
        <v>173</v>
      </c>
      <c r="D46" s="218">
        <f t="shared" si="0"/>
        <v>16.62</v>
      </c>
      <c r="E46" s="216">
        <v>16.62</v>
      </c>
    </row>
    <row r="47" spans="1:5" ht="26.45" customHeight="1">
      <c r="A47" s="167" t="s">
        <v>172</v>
      </c>
      <c r="B47" s="168" t="s">
        <v>94</v>
      </c>
      <c r="C47" s="168" t="s">
        <v>174</v>
      </c>
      <c r="D47" s="218">
        <f t="shared" si="0"/>
        <v>0</v>
      </c>
      <c r="E47" s="216"/>
    </row>
    <row r="48" spans="1:5" ht="26.45" customHeight="1">
      <c r="A48" s="167" t="s">
        <v>172</v>
      </c>
      <c r="B48" s="168" t="s">
        <v>102</v>
      </c>
      <c r="C48" s="168" t="s">
        <v>116</v>
      </c>
      <c r="D48" s="218">
        <f t="shared" si="0"/>
        <v>35.9</v>
      </c>
      <c r="E48" s="216">
        <v>35.9</v>
      </c>
    </row>
    <row r="49" spans="1:5" ht="26.45" customHeight="1">
      <c r="A49" s="168" t="s">
        <v>172</v>
      </c>
      <c r="B49" s="168" t="s">
        <v>104</v>
      </c>
      <c r="C49" s="168" t="s">
        <v>175</v>
      </c>
      <c r="D49" s="218">
        <f t="shared" si="0"/>
        <v>0</v>
      </c>
      <c r="E49" s="216"/>
    </row>
    <row r="50" spans="1:5">
      <c r="E50" s="217"/>
    </row>
    <row r="51" spans="1:5">
      <c r="E51" s="217"/>
    </row>
    <row r="52" spans="1:5">
      <c r="E52" s="217"/>
    </row>
    <row r="53" spans="1:5">
      <c r="E53" s="217"/>
    </row>
    <row r="54" spans="1:5">
      <c r="E54" s="217"/>
    </row>
    <row r="55" spans="1:5">
      <c r="E55" s="217"/>
    </row>
    <row r="56" spans="1:5">
      <c r="E56" s="217"/>
    </row>
    <row r="57" spans="1:5">
      <c r="E57" s="217"/>
    </row>
    <row r="58" spans="1:5">
      <c r="E58" s="217"/>
    </row>
    <row r="59" spans="1:5">
      <c r="E59" s="217"/>
    </row>
    <row r="60" spans="1:5">
      <c r="E60" s="217"/>
    </row>
    <row r="61" spans="1:5">
      <c r="E61" s="217"/>
    </row>
    <row r="62" spans="1:5">
      <c r="E62" s="217"/>
    </row>
    <row r="63" spans="1:5">
      <c r="E63" s="217"/>
    </row>
    <row r="64" spans="1:5">
      <c r="E64" s="217"/>
    </row>
    <row r="65" spans="5:5">
      <c r="E65" s="217"/>
    </row>
    <row r="66" spans="5:5">
      <c r="E66" s="217"/>
    </row>
    <row r="67" spans="5:5">
      <c r="E67" s="217"/>
    </row>
    <row r="68" spans="5:5">
      <c r="E68" s="217"/>
    </row>
    <row r="69" spans="5:5">
      <c r="E69" s="217"/>
    </row>
    <row r="70" spans="5:5">
      <c r="E70" s="217"/>
    </row>
    <row r="71" spans="5:5">
      <c r="E71" s="217"/>
    </row>
    <row r="72" spans="5:5">
      <c r="E72" s="217"/>
    </row>
    <row r="73" spans="5:5">
      <c r="E73" s="217"/>
    </row>
    <row r="74" spans="5:5">
      <c r="E74" s="217"/>
    </row>
    <row r="75" spans="5:5">
      <c r="E75" s="217"/>
    </row>
    <row r="76" spans="5:5">
      <c r="E76" s="217"/>
    </row>
    <row r="77" spans="5:5">
      <c r="E77" s="217"/>
    </row>
    <row r="78" spans="5:5">
      <c r="E78" s="217"/>
    </row>
    <row r="79" spans="5:5">
      <c r="E79" s="217"/>
    </row>
    <row r="80" spans="5:5">
      <c r="E80" s="217"/>
    </row>
    <row r="81" spans="5:5">
      <c r="E81" s="217"/>
    </row>
    <row r="82" spans="5:5">
      <c r="E82" s="217"/>
    </row>
    <row r="83" spans="5:5">
      <c r="E83" s="217"/>
    </row>
    <row r="84" spans="5:5">
      <c r="E84" s="217"/>
    </row>
    <row r="85" spans="5:5">
      <c r="E85" s="217"/>
    </row>
    <row r="86" spans="5:5">
      <c r="E86" s="217"/>
    </row>
    <row r="87" spans="5:5">
      <c r="E87" s="217"/>
    </row>
    <row r="88" spans="5:5">
      <c r="E88" s="217"/>
    </row>
    <row r="89" spans="5:5">
      <c r="E89" s="217"/>
    </row>
    <row r="90" spans="5:5">
      <c r="E90" s="217"/>
    </row>
    <row r="91" spans="5:5">
      <c r="E91" s="217"/>
    </row>
    <row r="92" spans="5:5">
      <c r="E92" s="217"/>
    </row>
    <row r="93" spans="5:5">
      <c r="E93" s="217"/>
    </row>
    <row r="94" spans="5:5">
      <c r="E94" s="217"/>
    </row>
    <row r="95" spans="5:5">
      <c r="E95" s="217"/>
    </row>
    <row r="96" spans="5:5">
      <c r="E96" s="217"/>
    </row>
    <row r="97" spans="5:5">
      <c r="E97" s="217"/>
    </row>
    <row r="98" spans="5:5">
      <c r="E98" s="217"/>
    </row>
    <row r="99" spans="5:5">
      <c r="E99" s="217"/>
    </row>
    <row r="100" spans="5:5">
      <c r="E100" s="217"/>
    </row>
    <row r="101" spans="5:5">
      <c r="E101" s="217"/>
    </row>
    <row r="102" spans="5:5">
      <c r="E102" s="217"/>
    </row>
    <row r="103" spans="5:5">
      <c r="E103" s="217"/>
    </row>
    <row r="104" spans="5:5">
      <c r="E104" s="217"/>
    </row>
    <row r="105" spans="5:5">
      <c r="E105" s="217"/>
    </row>
    <row r="106" spans="5:5">
      <c r="E106" s="217"/>
    </row>
    <row r="107" spans="5:5">
      <c r="E107" s="217"/>
    </row>
    <row r="108" spans="5:5">
      <c r="E108" s="217"/>
    </row>
    <row r="109" spans="5:5">
      <c r="E109" s="217"/>
    </row>
    <row r="110" spans="5:5">
      <c r="E110" s="217"/>
    </row>
    <row r="111" spans="5:5">
      <c r="E111" s="217"/>
    </row>
    <row r="112" spans="5:5">
      <c r="E112" s="217"/>
    </row>
    <row r="113" spans="5:5">
      <c r="E113" s="217"/>
    </row>
    <row r="114" spans="5:5">
      <c r="E114" s="217"/>
    </row>
    <row r="115" spans="5:5">
      <c r="E115" s="217"/>
    </row>
    <row r="116" spans="5:5">
      <c r="E116" s="217"/>
    </row>
    <row r="117" spans="5:5">
      <c r="E117" s="217"/>
    </row>
    <row r="118" spans="5:5">
      <c r="E118" s="217"/>
    </row>
    <row r="119" spans="5:5">
      <c r="E119" s="217"/>
    </row>
    <row r="120" spans="5:5">
      <c r="E120" s="217"/>
    </row>
    <row r="121" spans="5:5">
      <c r="E121" s="217"/>
    </row>
    <row r="122" spans="5:5">
      <c r="E122" s="217"/>
    </row>
    <row r="123" spans="5:5">
      <c r="E123" s="217"/>
    </row>
    <row r="124" spans="5:5">
      <c r="E124" s="217"/>
    </row>
    <row r="125" spans="5:5">
      <c r="E125" s="217"/>
    </row>
    <row r="126" spans="5:5">
      <c r="E126" s="217"/>
    </row>
    <row r="127" spans="5:5">
      <c r="E127" s="217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B10" sqref="B10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2" customFormat="1" ht="51" customHeight="1">
      <c r="A2" s="313" t="s">
        <v>220</v>
      </c>
      <c r="B2" s="313"/>
      <c r="C2" s="135"/>
    </row>
    <row r="3" spans="1:3" ht="18.75" customHeight="1">
      <c r="A3" s="173" t="s">
        <v>213</v>
      </c>
      <c r="B3" s="53" t="s">
        <v>222</v>
      </c>
    </row>
    <row r="4" spans="1:3" s="55" customFormat="1" ht="30" customHeight="1">
      <c r="A4" s="54" t="s">
        <v>92</v>
      </c>
      <c r="B4" s="134" t="s">
        <v>88</v>
      </c>
      <c r="C4"/>
    </row>
    <row r="5" spans="1:3" s="171" customFormat="1" ht="30" customHeight="1">
      <c r="A5" s="169" t="s">
        <v>52</v>
      </c>
      <c r="B5" s="170"/>
      <c r="C5" s="162"/>
    </row>
    <row r="6" spans="1:3" s="171" customFormat="1" ht="30" customHeight="1">
      <c r="A6" s="172" t="s">
        <v>53</v>
      </c>
      <c r="B6" s="170"/>
      <c r="C6" s="162"/>
    </row>
    <row r="7" spans="1:3" s="171" customFormat="1" ht="30" customHeight="1">
      <c r="A7" s="172" t="s">
        <v>54</v>
      </c>
      <c r="B7" s="170">
        <v>8</v>
      </c>
      <c r="C7" s="162"/>
    </row>
    <row r="8" spans="1:3" s="171" customFormat="1" ht="30" customHeight="1">
      <c r="A8" s="172" t="s">
        <v>55</v>
      </c>
      <c r="B8" s="170"/>
      <c r="C8" s="162"/>
    </row>
    <row r="9" spans="1:3" s="171" customFormat="1" ht="30" customHeight="1">
      <c r="A9" s="172" t="s">
        <v>56</v>
      </c>
      <c r="B9" s="170"/>
      <c r="C9" s="162"/>
    </row>
    <row r="10" spans="1:3" s="171" customFormat="1" ht="30" customHeight="1">
      <c r="A10" s="172" t="s">
        <v>57</v>
      </c>
      <c r="B10" s="170"/>
      <c r="C10" s="162"/>
    </row>
    <row r="11" spans="1:3" s="55" customFormat="1" ht="30" customHeight="1">
      <c r="A11" s="129"/>
      <c r="B11" s="129"/>
      <c r="C11"/>
    </row>
    <row r="12" spans="1:3" s="55" customFormat="1" ht="114.6" customHeight="1">
      <c r="A12" s="314" t="s">
        <v>51</v>
      </c>
      <c r="B12" s="314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L13" sqref="L13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177"/>
      <c r="B1" s="177"/>
      <c r="C1" s="178"/>
      <c r="D1" s="179"/>
      <c r="E1" s="180"/>
      <c r="F1" s="181"/>
      <c r="G1" s="181"/>
      <c r="H1" s="181"/>
      <c r="I1" s="182"/>
      <c r="J1" s="181"/>
      <c r="K1" s="181"/>
      <c r="L1" s="181"/>
      <c r="M1" s="183" t="s">
        <v>176</v>
      </c>
    </row>
    <row r="2" spans="1:13" ht="21.75" customHeight="1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customHeight="1">
      <c r="A3" s="302" t="s">
        <v>213</v>
      </c>
      <c r="B3" s="303"/>
      <c r="C3" s="303"/>
      <c r="D3" s="303"/>
      <c r="E3" s="303"/>
      <c r="F3" s="181"/>
      <c r="G3" s="184"/>
      <c r="H3" s="184"/>
      <c r="I3" s="184"/>
      <c r="J3" s="184"/>
      <c r="K3" s="184"/>
      <c r="L3" s="184"/>
      <c r="M3" s="185" t="s">
        <v>0</v>
      </c>
    </row>
    <row r="4" spans="1:13" s="36" customFormat="1" ht="25.5" customHeight="1">
      <c r="A4" s="186" t="s">
        <v>23</v>
      </c>
      <c r="B4" s="187"/>
      <c r="C4" s="187"/>
      <c r="D4" s="301" t="s">
        <v>24</v>
      </c>
      <c r="E4" s="301" t="s">
        <v>25</v>
      </c>
      <c r="F4" s="301" t="s">
        <v>26</v>
      </c>
      <c r="G4" s="189" t="s">
        <v>36</v>
      </c>
      <c r="H4" s="189"/>
      <c r="I4" s="189"/>
      <c r="J4" s="190"/>
      <c r="K4" s="191" t="s">
        <v>37</v>
      </c>
      <c r="L4" s="189"/>
      <c r="M4" s="190"/>
    </row>
    <row r="5" spans="1:13" s="36" customFormat="1" ht="25.5" customHeight="1">
      <c r="A5" s="193" t="s">
        <v>27</v>
      </c>
      <c r="B5" s="194" t="s">
        <v>28</v>
      </c>
      <c r="C5" s="194" t="s">
        <v>29</v>
      </c>
      <c r="D5" s="301"/>
      <c r="E5" s="301"/>
      <c r="F5" s="301"/>
      <c r="G5" s="195" t="s">
        <v>6</v>
      </c>
      <c r="H5" s="188" t="s">
        <v>38</v>
      </c>
      <c r="I5" s="188" t="s">
        <v>39</v>
      </c>
      <c r="J5" s="188" t="s">
        <v>40</v>
      </c>
      <c r="K5" s="188" t="s">
        <v>6</v>
      </c>
      <c r="L5" s="188" t="s">
        <v>177</v>
      </c>
      <c r="M5" s="188" t="s">
        <v>178</v>
      </c>
    </row>
    <row r="6" spans="1:13" s="36" customFormat="1" ht="20.25" customHeight="1">
      <c r="A6" s="193" t="s">
        <v>30</v>
      </c>
      <c r="B6" s="194" t="s">
        <v>30</v>
      </c>
      <c r="C6" s="194" t="s">
        <v>30</v>
      </c>
      <c r="D6" s="197" t="s">
        <v>30</v>
      </c>
      <c r="E6" s="188" t="s">
        <v>30</v>
      </c>
      <c r="F6" s="197">
        <v>1</v>
      </c>
      <c r="G6" s="197">
        <v>2</v>
      </c>
      <c r="H6" s="197">
        <v>3</v>
      </c>
      <c r="I6" s="197">
        <v>4</v>
      </c>
      <c r="J6" s="197">
        <v>5</v>
      </c>
      <c r="K6" s="197">
        <v>6</v>
      </c>
      <c r="L6" s="197">
        <v>7</v>
      </c>
      <c r="M6" s="197">
        <v>8</v>
      </c>
    </row>
    <row r="7" spans="1:13" s="36" customFormat="1" ht="20.25" customHeight="1">
      <c r="A7" s="193"/>
      <c r="B7" s="194"/>
      <c r="C7" s="194"/>
      <c r="D7" s="197"/>
      <c r="E7" s="188"/>
      <c r="F7" s="197"/>
      <c r="G7" s="197"/>
      <c r="H7" s="197"/>
      <c r="I7" s="197"/>
      <c r="J7" s="197"/>
      <c r="K7" s="197"/>
      <c r="L7" s="197"/>
      <c r="M7" s="197"/>
    </row>
    <row r="8" spans="1:13" s="196" customFormat="1" ht="27.6" customHeight="1">
      <c r="A8" s="188"/>
      <c r="B8" s="176"/>
      <c r="C8" s="176"/>
      <c r="D8" s="175"/>
      <c r="E8" s="174"/>
      <c r="F8" s="166"/>
      <c r="G8" s="166"/>
      <c r="H8" s="166"/>
      <c r="I8" s="166"/>
      <c r="J8" s="166"/>
      <c r="K8" s="166"/>
      <c r="L8" s="166"/>
      <c r="M8" s="166"/>
    </row>
    <row r="9" spans="1:13" s="36" customFormat="1" ht="20.25" customHeight="1">
      <c r="A9" s="196"/>
      <c r="B9" s="219" t="s">
        <v>234</v>
      </c>
      <c r="C9" s="192"/>
      <c r="D9" s="196"/>
      <c r="E9" s="196"/>
      <c r="F9" s="196"/>
      <c r="G9" s="196"/>
      <c r="H9" s="196"/>
      <c r="I9" s="196"/>
      <c r="J9" s="196"/>
      <c r="K9" s="192"/>
      <c r="L9" s="196"/>
      <c r="M9" s="196"/>
    </row>
    <row r="10" spans="1:13" s="36" customFormat="1" ht="20.25" customHeight="1">
      <c r="A10" s="196"/>
      <c r="B10" s="196"/>
      <c r="C10" s="196"/>
      <c r="D10" s="196"/>
      <c r="E10" s="196"/>
      <c r="F10" s="196"/>
      <c r="G10" s="196"/>
      <c r="H10" s="192"/>
      <c r="I10" s="192"/>
      <c r="J10" s="192"/>
      <c r="K10" s="192"/>
      <c r="L10" s="192"/>
      <c r="M10" s="192"/>
    </row>
    <row r="11" spans="1:13" s="36" customFormat="1" ht="20.25" customHeight="1">
      <c r="A11" s="192"/>
      <c r="B11" s="196"/>
      <c r="C11" s="196"/>
      <c r="D11" s="196"/>
      <c r="E11" s="196"/>
      <c r="F11" s="196"/>
      <c r="G11" s="196"/>
      <c r="H11" s="196"/>
      <c r="I11" s="192"/>
      <c r="J11" s="192"/>
      <c r="K11" s="192"/>
      <c r="L11" s="192"/>
      <c r="M11" s="192"/>
    </row>
    <row r="12" spans="1:13" s="36" customFormat="1" ht="20.25" customHeight="1">
      <c r="A12" s="192"/>
      <c r="B12" s="192"/>
      <c r="C12" s="192"/>
      <c r="D12" s="196"/>
      <c r="E12" s="196"/>
      <c r="F12" s="196"/>
      <c r="G12" s="196"/>
      <c r="H12" s="196"/>
      <c r="I12" s="192"/>
      <c r="J12" s="192"/>
      <c r="K12" s="192"/>
      <c r="L12" s="192"/>
      <c r="M12" s="192"/>
    </row>
    <row r="13" spans="1:13" s="36" customFormat="1" ht="20.25" customHeight="1">
      <c r="A13" s="192"/>
      <c r="B13" s="192"/>
      <c r="C13" s="192"/>
      <c r="D13" s="192"/>
      <c r="E13" s="196"/>
      <c r="F13" s="192"/>
      <c r="G13" s="196"/>
      <c r="H13" s="196"/>
      <c r="I13" s="192"/>
      <c r="J13" s="192"/>
      <c r="K13" s="192"/>
      <c r="L13" s="192"/>
      <c r="M13" s="192"/>
    </row>
    <row r="14" spans="1:13" s="36" customFormat="1" ht="20.25" customHeight="1">
      <c r="A14" s="192"/>
      <c r="B14" s="192"/>
      <c r="C14" s="192"/>
      <c r="D14" s="192"/>
      <c r="E14" s="192"/>
      <c r="F14" s="192"/>
      <c r="G14" s="192"/>
      <c r="H14" s="196"/>
      <c r="I14" s="192"/>
      <c r="J14" s="192"/>
      <c r="K14" s="192"/>
      <c r="L14" s="192"/>
      <c r="M14" s="192"/>
    </row>
    <row r="15" spans="1:13" s="36" customFormat="1" ht="14.25" customHeight="1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3" s="36" customFormat="1" ht="14.25" customHeight="1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admin-2</cp:lastModifiedBy>
  <cp:lastPrinted>2017-02-23T08:07:28Z</cp:lastPrinted>
  <dcterms:created xsi:type="dcterms:W3CDTF">2016-12-14T09:11:44Z</dcterms:created>
  <dcterms:modified xsi:type="dcterms:W3CDTF">2018-02-01T09:28:11Z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