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" yWindow="90" windowWidth="7650" windowHeight="4875" tabRatio="837" activeTab="5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三公经费支出情况表" sheetId="27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'2部门收入总体情况表'!$A$1:$S$11</definedName>
    <definedName name="_xlnm.Print_Area" localSheetId="2">'3部门支出总体情况表'!$A$1:$M$11</definedName>
    <definedName name="_xlnm.Print_Area" localSheetId="3">'4财政拨款收支总体情况表'!$A$1:$L$35</definedName>
    <definedName name="_xlnm.Print_Area" localSheetId="4">'5一般公共预算支出情况表'!$A$1:$M$11</definedName>
    <definedName name="_xlnm.Print_Area" localSheetId="5">'6一般公共预算基本支出情况表'!$A$1:$E$50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7">'8政府性基金支出情况表'!$1:$7</definedName>
  </definedNames>
  <calcPr calcId="125725"/>
</workbook>
</file>

<file path=xl/calcChain.xml><?xml version="1.0" encoding="utf-8"?>
<calcChain xmlns="http://schemas.openxmlformats.org/spreadsheetml/2006/main">
  <c r="D16" i="11"/>
  <c r="E16" s="1"/>
  <c r="D45"/>
  <c r="E11"/>
  <c r="E12"/>
  <c r="E13"/>
  <c r="E10"/>
  <c r="E39"/>
  <c r="E26"/>
  <c r="D13"/>
  <c r="D12"/>
  <c r="M7" i="10"/>
  <c r="K7"/>
  <c r="G35" i="8"/>
  <c r="G8"/>
  <c r="G16"/>
  <c r="I24" i="26"/>
  <c r="H24"/>
  <c r="E16"/>
  <c r="E12"/>
  <c r="E45" i="11"/>
  <c r="E15"/>
  <c r="E17"/>
  <c r="E18"/>
  <c r="E19"/>
  <c r="E20"/>
  <c r="E21"/>
  <c r="E22"/>
  <c r="E23"/>
  <c r="E24"/>
  <c r="E25"/>
  <c r="G9" i="10"/>
  <c r="F9" s="1"/>
  <c r="G10"/>
  <c r="F10" s="1"/>
  <c r="G11"/>
  <c r="F11" s="1"/>
  <c r="G8"/>
  <c r="G7" s="1"/>
  <c r="C35" i="8"/>
  <c r="M7" i="21"/>
  <c r="K8"/>
  <c r="K7" s="1"/>
  <c r="G8"/>
  <c r="F8" s="1"/>
  <c r="G7" i="20"/>
  <c r="F8"/>
  <c r="C20" i="26"/>
  <c r="C24" s="1"/>
  <c r="I8"/>
  <c r="H10"/>
  <c r="E10" s="1"/>
  <c r="H11"/>
  <c r="E11" s="1"/>
  <c r="H9"/>
  <c r="H8" s="1"/>
  <c r="E8" s="1"/>
  <c r="E24" s="1"/>
  <c r="D9" i="11" l="1"/>
  <c r="E9" s="1"/>
  <c r="E8" s="1"/>
  <c r="D8"/>
  <c r="F8" i="10"/>
  <c r="E9" i="26"/>
  <c r="F7" i="20"/>
  <c r="F7" i="21"/>
  <c r="F7" i="10"/>
  <c r="G7" i="21"/>
</calcChain>
</file>

<file path=xl/sharedStrings.xml><?xml version="1.0" encoding="utf-8"?>
<sst xmlns="http://schemas.openxmlformats.org/spreadsheetml/2006/main" count="374" uniqueCount="225">
  <si>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</si>
  <si>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</si>
  <si>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</si>
  <si>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</si>
  <si>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</si>
  <si>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</si>
  <si>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</si>
  <si>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</si>
  <si>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</si>
  <si>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</si>
  <si>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</si>
  <si>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</si>
  <si>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</si>
  <si>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</si>
  <si>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</si>
  <si>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</si>
  <si>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</si>
  <si>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</si>
  <si>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</si>
  <si>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</si>
  <si>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</si>
  <si>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</si>
  <si>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</si>
  <si>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</si>
  <si>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</si>
  <si>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</si>
  <si>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</si>
  <si>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</si>
  <si>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</si>
  <si>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</si>
  <si>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</si>
  <si>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</si>
  <si>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</si>
  <si>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</si>
  <si>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</si>
  <si>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</si>
  <si>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</si>
  <si>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</si>
  <si>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</si>
  <si>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</si>
  <si>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</si>
  <si>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</si>
  <si>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</si>
  <si>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</si>
  <si>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</si>
  <si>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</si>
  <si>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</si>
  <si>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</si>
  <si>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</si>
  <si>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</si>
  <si>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</si>
  <si>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</si>
  <si>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</si>
  <si>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</si>
  <si>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</si>
  <si>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</si>
  <si>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</si>
  <si>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</si>
  <si>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</si>
  <si>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</si>
  <si>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</si>
  <si>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</si>
  <si>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</si>
  <si>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</si>
  <si>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</si>
  <si>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</si>
  <si>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</si>
  <si>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</si>
  <si>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</si>
  <si>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</si>
  <si>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</si>
  <si>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</si>
  <si>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</si>
  <si>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</si>
  <si>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</si>
  <si>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</si>
  <si>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</si>
  <si>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</si>
  <si>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</si>
  <si>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</si>
  <si>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</si>
  <si>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</si>
  <si>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其中：财政拨款</t>
    <phoneticPr fontId="2" type="noConversion"/>
  </si>
  <si>
    <t>02</t>
  </si>
  <si>
    <t>01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</si>
  <si>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</si>
  <si>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</si>
  <si>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</si>
  <si>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</si>
  <si>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</si>
  <si>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</si>
  <si>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</si>
  <si>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</si>
  <si>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</si>
  <si>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</si>
  <si>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</si>
  <si>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</si>
  <si>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</si>
  <si>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</si>
  <si>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</si>
  <si>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</si>
  <si>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</si>
  <si>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</si>
  <si>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</si>
  <si>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</si>
  <si>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</si>
  <si>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</si>
  <si>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</si>
  <si>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</si>
  <si>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</si>
  <si>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</si>
  <si>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</si>
  <si>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</si>
  <si>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</si>
  <si>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</si>
  <si>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</si>
  <si>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</si>
  <si>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</si>
  <si>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</si>
  <si>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</si>
  <si>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</si>
  <si>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</si>
  <si>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</si>
  <si>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</si>
  <si>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</si>
  <si>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</si>
  <si>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</si>
  <si>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</si>
  <si>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</si>
  <si>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</si>
  <si>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</si>
  <si>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</si>
  <si>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</si>
  <si>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</si>
  <si>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</si>
  <si>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</si>
  <si>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</si>
  <si>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</si>
  <si>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</si>
  <si>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</si>
  <si>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</si>
  <si>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</si>
  <si>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</si>
  <si>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</si>
  <si>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</si>
  <si>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</si>
  <si>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</si>
  <si>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</si>
  <si>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</si>
  <si>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</si>
  <si>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</si>
  <si>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</si>
  <si>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</si>
  <si>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</si>
  <si>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</si>
  <si>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</si>
  <si>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预算08表</t>
  </si>
  <si>
    <t>一般性项目</t>
  </si>
  <si>
    <t>专项资金</t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</si>
  <si>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</si>
  <si>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</si>
  <si>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</si>
  <si>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</si>
  <si>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</si>
  <si>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</si>
  <si>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</si>
  <si>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</si>
  <si>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</si>
  <si>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</si>
  <si>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</si>
  <si>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</si>
  <si>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</si>
  <si>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</si>
  <si>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</si>
  <si>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</si>
  <si>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</si>
  <si>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</si>
  <si>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</si>
  <si>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</si>
  <si>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</si>
  <si>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</si>
  <si>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</si>
  <si>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</si>
  <si>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</si>
  <si>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</si>
  <si>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</si>
  <si>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</si>
  <si>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</si>
  <si>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</si>
  <si>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</si>
  <si>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</si>
  <si>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>收               入</t>
    <phoneticPr fontId="2" type="noConversion"/>
  </si>
  <si>
    <t>单位：元</t>
    <phoneticPr fontId="2" type="noConversion"/>
  </si>
  <si>
    <t>单位：元</t>
  </si>
  <si>
    <t>单位：元</t>
    <phoneticPr fontId="2" type="noConversion"/>
  </si>
  <si>
    <t>单位：元</t>
    <phoneticPr fontId="2" type="noConversion"/>
  </si>
  <si>
    <t>单位：元</t>
    <phoneticPr fontId="2" type="noConversion"/>
  </si>
  <si>
    <t xml:space="preserve"> 2018年部门收支总体情况表</t>
    <phoneticPr fontId="2" type="noConversion"/>
  </si>
  <si>
    <t>2018年部门收入总体情况表</t>
    <phoneticPr fontId="2" type="noConversion"/>
  </si>
  <si>
    <t>2018年部门支出总体情况表</t>
    <phoneticPr fontId="2" type="noConversion"/>
  </si>
  <si>
    <t>2018年财政拨款收支总体情况表</t>
    <phoneticPr fontId="2" type="noConversion"/>
  </si>
  <si>
    <t>2018年一般公共预算支出情况表</t>
    <phoneticPr fontId="2" type="noConversion"/>
  </si>
  <si>
    <t>2018年一般公共预算基本支出情况表</t>
    <phoneticPr fontId="2" type="noConversion"/>
  </si>
  <si>
    <t>2018年政府性基金支出情况表</t>
    <phoneticPr fontId="2" type="noConversion"/>
  </si>
  <si>
    <r>
      <t>0</t>
    </r>
    <r>
      <rPr>
        <sz val="12"/>
        <rFont val="宋体"/>
        <charset val="134"/>
      </rPr>
      <t>5</t>
    </r>
    <phoneticPr fontId="2" type="noConversion"/>
  </si>
  <si>
    <t>生活补助</t>
    <phoneticPr fontId="2" type="noConversion"/>
  </si>
  <si>
    <t>303</t>
    <phoneticPr fontId="2" type="noConversion"/>
  </si>
  <si>
    <t>一般公共预算“三公”经费支出情况表</t>
  </si>
  <si>
    <t>预算07表</t>
  </si>
  <si>
    <t>单位名称</t>
  </si>
  <si>
    <t>项目名称</t>
  </si>
  <si>
    <t>2018年预算数</t>
  </si>
  <si>
    <t>因公出国（境）费用</t>
  </si>
  <si>
    <t>公务用车购置费及运行维护费</t>
  </si>
  <si>
    <t>公务接待费</t>
  </si>
  <si>
    <t>公务车购置</t>
  </si>
  <si>
    <t>公务用车运行维护费</t>
  </si>
  <si>
    <t>公务接待费</t>
    <phoneticPr fontId="33" type="noConversion"/>
  </si>
  <si>
    <t>单位名称：罗山县妇女联合会</t>
    <phoneticPr fontId="2" type="noConversion"/>
  </si>
  <si>
    <t>101003</t>
    <phoneticPr fontId="2" type="noConversion"/>
  </si>
  <si>
    <t>罗山县妇女联合会</t>
    <phoneticPr fontId="2" type="noConversion"/>
  </si>
  <si>
    <t>单位名称：罗山县妇女联合会                                                         单位：元</t>
    <phoneticPr fontId="2" type="noConversion"/>
  </si>
  <si>
    <t>罗山县妇女联合会</t>
    <phoneticPr fontId="33" type="noConversion"/>
  </si>
  <si>
    <t>公务车运行费</t>
    <phoneticPr fontId="33" type="noConversion"/>
  </si>
  <si>
    <t>注：罗山县妇女联合会没有政府性基金收入，也没有政府性基金支出，故本表无数据。</t>
    <phoneticPr fontId="2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</si>
</sst>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</numFmts>
  <fonts count="3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4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1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b/>
      <sz val="9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7" fillId="0" borderId="0">
      <alignment vertical="center"/>
    </xf>
    <xf numFmtId="43" fontId="30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horizontal="right" vertical="center"/>
    </xf>
    <xf numFmtId="0" fontId="2" fillId="0" borderId="0" xfId="47"/>
    <xf numFmtId="176" fontId="1" fillId="0" borderId="10" xfId="47" applyNumberFormat="1" applyFont="1" applyFill="1" applyBorder="1" applyAlignment="1" applyProtection="1">
      <alignment horizontal="centerContinuous" vertical="center"/>
    </xf>
    <xf numFmtId="176" fontId="1" fillId="0" borderId="11" xfId="47" applyNumberFormat="1" applyFont="1" applyFill="1" applyBorder="1" applyAlignment="1" applyProtection="1">
      <alignment horizontal="centerContinuous" vertical="center"/>
    </xf>
    <xf numFmtId="0" fontId="1" fillId="0" borderId="0" xfId="47" applyFont="1"/>
    <xf numFmtId="177" fontId="1" fillId="0" borderId="10" xfId="47" applyNumberFormat="1" applyFont="1" applyFill="1" applyBorder="1" applyAlignment="1" applyProtection="1">
      <alignment horizontal="centerContinuous" vertical="center"/>
    </xf>
    <xf numFmtId="49" fontId="1" fillId="24" borderId="10" xfId="47" applyNumberFormat="1" applyFont="1" applyFill="1" applyBorder="1" applyAlignment="1">
      <alignment horizontal="center" vertical="center"/>
    </xf>
    <xf numFmtId="49" fontId="1" fillId="0" borderId="10" xfId="47" applyNumberFormat="1" applyFont="1" applyFill="1" applyBorder="1" applyAlignment="1">
      <alignment horizontal="center" vertical="center" wrapText="1"/>
    </xf>
    <xf numFmtId="49" fontId="1" fillId="24" borderId="1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0" xfId="47" applyFont="1" applyFill="1"/>
    <xf numFmtId="178" fontId="1" fillId="0" borderId="0" xfId="47" applyNumberFormat="1" applyFont="1" applyFill="1"/>
    <xf numFmtId="181" fontId="1" fillId="0" borderId="10" xfId="47" applyNumberFormat="1" applyFont="1" applyFill="1" applyBorder="1" applyAlignment="1">
      <alignment horizontal="right" vertical="center"/>
    </xf>
    <xf numFmtId="178" fontId="1" fillId="0" borderId="10" xfId="47" applyNumberFormat="1" applyFont="1" applyFill="1" applyBorder="1" applyAlignment="1">
      <alignment horizontal="right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7" fontId="21" fillId="0" borderId="12" xfId="48" applyNumberFormat="1" applyFont="1" applyFill="1" applyBorder="1" applyAlignment="1" applyProtection="1">
      <alignment vertical="center"/>
    </xf>
    <xf numFmtId="0" fontId="1" fillId="0" borderId="0" xfId="48" applyFont="1"/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11" xfId="51" applyFont="1" applyBorder="1" applyAlignment="1">
      <alignment horizontal="center" vertical="center"/>
    </xf>
    <xf numFmtId="0" fontId="1" fillId="0" borderId="11" xfId="51" applyFont="1" applyFill="1" applyBorder="1" applyAlignment="1">
      <alignment horizontal="center" vertical="center"/>
    </xf>
    <xf numFmtId="0" fontId="1" fillId="0" borderId="10" xfId="51" applyFont="1" applyBorder="1" applyAlignment="1">
      <alignment horizontal="center" vertical="center"/>
    </xf>
    <xf numFmtId="0" fontId="1" fillId="0" borderId="0" xfId="51" applyFont="1" applyFill="1"/>
    <xf numFmtId="176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vertical="center"/>
    </xf>
    <xf numFmtId="0" fontId="1" fillId="0" borderId="0" xfId="46" applyAlignment="1">
      <alignment vertical="center" wrapText="1"/>
    </xf>
    <xf numFmtId="0" fontId="1" fillId="0" borderId="0" xfId="46">
      <alignment vertical="center"/>
    </xf>
    <xf numFmtId="0" fontId="2" fillId="0" borderId="0" xfId="44"/>
    <xf numFmtId="177" fontId="21" fillId="0" borderId="0" xfId="44" applyNumberFormat="1" applyFont="1" applyFill="1" applyAlignment="1" applyProtection="1">
      <alignment horizontal="centerContinuous" vertical="center"/>
    </xf>
    <xf numFmtId="0" fontId="21" fillId="0" borderId="0" xfId="46" applyFont="1" applyAlignment="1">
      <alignment horizontal="right" vertical="center" wrapText="1"/>
    </xf>
    <xf numFmtId="176" fontId="21" fillId="0" borderId="10" xfId="44" applyNumberFormat="1" applyFont="1" applyFill="1" applyBorder="1" applyAlignment="1" applyProtection="1">
      <alignment horizontal="centerContinuous" vertical="center"/>
    </xf>
    <xf numFmtId="176" fontId="21" fillId="0" borderId="11" xfId="44" applyNumberFormat="1" applyFont="1" applyFill="1" applyBorder="1" applyAlignment="1" applyProtection="1">
      <alignment horizontal="centerContinuous" vertical="center"/>
    </xf>
    <xf numFmtId="0" fontId="21" fillId="0" borderId="18" xfId="46" applyFont="1" applyBorder="1" applyAlignment="1">
      <alignment horizontal="centerContinuous" vertical="center" wrapText="1"/>
    </xf>
    <xf numFmtId="177" fontId="21" fillId="0" borderId="10" xfId="44" applyNumberFormat="1" applyFont="1" applyFill="1" applyBorder="1" applyAlignment="1" applyProtection="1">
      <alignment horizontal="centerContinuous" vertical="center" wrapText="1"/>
    </xf>
    <xf numFmtId="182" fontId="21" fillId="0" borderId="18" xfId="46" applyNumberFormat="1" applyFont="1" applyBorder="1" applyAlignment="1">
      <alignment horizontal="right" vertical="center" wrapText="1"/>
    </xf>
    <xf numFmtId="177" fontId="21" fillId="0" borderId="10" xfId="44" applyNumberFormat="1" applyFont="1" applyFill="1" applyBorder="1" applyAlignment="1" applyProtection="1">
      <alignment horizontal="center" vertical="center" wrapText="1"/>
    </xf>
    <xf numFmtId="49" fontId="21" fillId="24" borderId="10" xfId="44" applyNumberFormat="1" applyFont="1" applyFill="1" applyBorder="1" applyAlignment="1">
      <alignment horizontal="center" vertical="center" wrapText="1"/>
    </xf>
    <xf numFmtId="178" fontId="21" fillId="0" borderId="12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 applyProtection="1">
      <alignment vertical="center"/>
    </xf>
    <xf numFmtId="0" fontId="21" fillId="0" borderId="10" xfId="44" applyFont="1" applyFill="1" applyBorder="1" applyAlignment="1">
      <alignment horizontal="left" vertical="center" wrapText="1"/>
    </xf>
    <xf numFmtId="178" fontId="21" fillId="0" borderId="14" xfId="44" applyNumberFormat="1" applyFont="1" applyFill="1" applyBorder="1" applyAlignment="1" applyProtection="1">
      <alignment horizontal="left" vertical="center"/>
    </xf>
    <xf numFmtId="178" fontId="21" fillId="0" borderId="19" xfId="44" applyNumberFormat="1" applyFont="1" applyFill="1" applyBorder="1" applyAlignment="1" applyProtection="1">
      <alignment horizontal="left" vertical="center"/>
    </xf>
    <xf numFmtId="177" fontId="21" fillId="0" borderId="10" xfId="44" applyNumberFormat="1" applyFont="1" applyFill="1" applyBorder="1" applyAlignment="1" applyProtection="1">
      <alignment horizontal="right" vertical="center" wrapText="1"/>
    </xf>
    <xf numFmtId="178" fontId="21" fillId="0" borderId="16" xfId="44" applyNumberFormat="1" applyFont="1" applyFill="1" applyBorder="1" applyAlignment="1" applyProtection="1">
      <alignment horizontal="left" vertical="center"/>
    </xf>
    <xf numFmtId="181" fontId="2" fillId="0" borderId="10" xfId="44" applyNumberForma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left" vertical="center"/>
    </xf>
    <xf numFmtId="177" fontId="21" fillId="0" borderId="10" xfId="44" applyNumberFormat="1" applyFont="1" applyFill="1" applyBorder="1" applyAlignment="1">
      <alignment horizontal="right" vertical="center" wrapText="1"/>
    </xf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0" borderId="0" xfId="49" applyNumberFormat="1" applyFont="1" applyFill="1" applyAlignment="1" applyProtection="1">
      <alignment horizontal="right" vertical="center" wrapText="1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1" fillId="0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Border="1" applyAlignment="1" applyProtection="1">
      <alignment horizontal="right"/>
    </xf>
    <xf numFmtId="0" fontId="21" fillId="0" borderId="10" xfId="49" applyNumberFormat="1" applyFont="1" applyFill="1" applyBorder="1" applyAlignment="1" applyProtection="1">
      <alignment horizontal="centerContinuous" vertical="center"/>
    </xf>
    <xf numFmtId="179" fontId="21" fillId="0" borderId="10" xfId="49" applyNumberFormat="1" applyFont="1" applyFill="1" applyBorder="1" applyAlignment="1" applyProtection="1">
      <alignment horizontal="center" vertical="center"/>
    </xf>
    <xf numFmtId="180" fontId="21" fillId="0" borderId="10" xfId="49" applyNumberFormat="1" applyFont="1" applyFill="1" applyBorder="1" applyAlignment="1" applyProtection="1">
      <alignment horizontal="center" vertical="center"/>
    </xf>
    <xf numFmtId="180" fontId="21" fillId="0" borderId="16" xfId="49" applyNumberFormat="1" applyFont="1" applyFill="1" applyBorder="1" applyAlignment="1" applyProtection="1">
      <alignment horizontal="center" vertical="center"/>
    </xf>
    <xf numFmtId="49" fontId="21" fillId="24" borderId="10" xfId="44" applyNumberFormat="1" applyFont="1" applyFill="1" applyBorder="1" applyAlignment="1">
      <alignment horizontal="center" vertical="center"/>
    </xf>
    <xf numFmtId="49" fontId="21" fillId="0" borderId="10" xfId="44" applyNumberFormat="1" applyFont="1" applyFill="1" applyBorder="1" applyAlignment="1">
      <alignment horizontal="center" vertical="center" wrapText="1"/>
    </xf>
    <xf numFmtId="179" fontId="21" fillId="0" borderId="11" xfId="49" applyNumberFormat="1" applyFont="1" applyFill="1" applyBorder="1" applyAlignment="1" applyProtection="1">
      <alignment horizontal="center" vertical="center"/>
    </xf>
    <xf numFmtId="180" fontId="21" fillId="0" borderId="11" xfId="49" applyNumberFormat="1" applyFont="1" applyFill="1" applyBorder="1" applyAlignment="1" applyProtection="1">
      <alignment horizontal="center" vertical="center"/>
    </xf>
    <xf numFmtId="0" fontId="21" fillId="0" borderId="17" xfId="49" applyNumberFormat="1" applyFont="1" applyFill="1" applyBorder="1" applyAlignment="1" applyProtection="1">
      <alignment horizontal="center" vertical="center" wrapText="1"/>
    </xf>
    <xf numFmtId="0" fontId="21" fillId="0" borderId="10" xfId="49" applyNumberFormat="1" applyFont="1" applyBorder="1" applyAlignment="1">
      <alignment horizontal="center" vertical="center"/>
    </xf>
    <xf numFmtId="0" fontId="2" fillId="0" borderId="0" xfId="49" applyFill="1"/>
    <xf numFmtId="177" fontId="1" fillId="0" borderId="10" xfId="47" applyNumberFormat="1" applyFont="1" applyFill="1" applyBorder="1" applyAlignment="1" applyProtection="1">
      <alignment horizontal="center" vertical="center" wrapText="1"/>
    </xf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right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 vertical="center"/>
    </xf>
    <xf numFmtId="0" fontId="2" fillId="0" borderId="0" xfId="50"/>
    <xf numFmtId="177" fontId="21" fillId="0" borderId="12" xfId="50" applyNumberFormat="1" applyFont="1" applyFill="1" applyBorder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/>
    </xf>
    <xf numFmtId="0" fontId="21" fillId="0" borderId="10" xfId="50" applyNumberFormat="1" applyFont="1" applyFill="1" applyBorder="1" applyAlignment="1" applyProtection="1">
      <alignment horizontal="centerContinuous" vertical="center"/>
    </xf>
    <xf numFmtId="179" fontId="21" fillId="0" borderId="10" xfId="50" applyNumberFormat="1" applyFont="1" applyFill="1" applyBorder="1" applyAlignment="1" applyProtection="1">
      <alignment horizontal="center" vertical="center"/>
    </xf>
    <xf numFmtId="180" fontId="21" fillId="0" borderId="10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178" fontId="2" fillId="0" borderId="10" xfId="47" applyNumberFormat="1" applyFill="1" applyBorder="1"/>
    <xf numFmtId="0" fontId="1" fillId="0" borderId="15" xfId="37" applyFont="1" applyFill="1" applyBorder="1">
      <alignment vertical="center"/>
    </xf>
    <xf numFmtId="0" fontId="1" fillId="0" borderId="10" xfId="37" applyFont="1" applyFill="1" applyBorder="1">
      <alignment vertical="center"/>
    </xf>
    <xf numFmtId="0" fontId="1" fillId="0" borderId="10" xfId="37" applyFont="1" applyFill="1" applyBorder="1" applyAlignment="1">
      <alignment horizontal="center"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2" xfId="47" applyNumberFormat="1" applyFont="1" applyFill="1" applyBorder="1" applyAlignment="1" applyProtection="1">
      <alignment vertical="center" wrapText="1"/>
    </xf>
    <xf numFmtId="0" fontId="21" fillId="0" borderId="10" xfId="44" applyFont="1" applyFill="1" applyBorder="1" applyAlignment="1">
      <alignment horizontal="left" vertical="center"/>
    </xf>
    <xf numFmtId="182" fontId="21" fillId="0" borderId="18" xfId="46" applyNumberFormat="1" applyFont="1" applyFill="1" applyBorder="1" applyAlignment="1">
      <alignment horizontal="right" vertical="center" wrapText="1"/>
    </xf>
    <xf numFmtId="0" fontId="1" fillId="0" borderId="0" xfId="46" applyFill="1">
      <alignment vertical="center"/>
    </xf>
    <xf numFmtId="0" fontId="2" fillId="0" borderId="0" xfId="44" applyFill="1"/>
    <xf numFmtId="181" fontId="21" fillId="0" borderId="10" xfId="44" applyNumberFormat="1" applyFont="1" applyFill="1" applyBorder="1" applyAlignment="1" applyProtection="1">
      <alignment horizontal="right" vertical="center" wrapText="1"/>
    </xf>
    <xf numFmtId="177" fontId="21" fillId="0" borderId="18" xfId="46" applyNumberFormat="1" applyFont="1" applyFill="1" applyBorder="1" applyAlignment="1">
      <alignment horizontal="right" vertical="center" wrapText="1"/>
    </xf>
    <xf numFmtId="0" fontId="21" fillId="0" borderId="16" xfId="44" applyFont="1" applyFill="1" applyBorder="1" applyAlignment="1">
      <alignment vertical="center"/>
    </xf>
    <xf numFmtId="0" fontId="21" fillId="0" borderId="15" xfId="44" applyFont="1" applyFill="1" applyBorder="1" applyAlignment="1">
      <alignment vertical="center"/>
    </xf>
    <xf numFmtId="177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center" vertical="center"/>
    </xf>
    <xf numFmtId="49" fontId="21" fillId="0" borderId="10" xfId="49" applyNumberFormat="1" applyFont="1" applyFill="1" applyBorder="1" applyAlignment="1" applyProtection="1">
      <alignment horizontal="left" vertical="center" wrapText="1"/>
    </xf>
    <xf numFmtId="0" fontId="21" fillId="0" borderId="10" xfId="49" applyNumberFormat="1" applyFont="1" applyFill="1" applyBorder="1" applyAlignment="1" applyProtection="1">
      <alignment horizontal="left" vertical="center" wrapText="1"/>
    </xf>
    <xf numFmtId="181" fontId="21" fillId="0" borderId="10" xfId="49" applyNumberFormat="1" applyFont="1" applyFill="1" applyBorder="1" applyAlignment="1" applyProtection="1">
      <alignment horizontal="right" vertical="center" wrapText="1"/>
    </xf>
    <xf numFmtId="181" fontId="21" fillId="0" borderId="10" xfId="49" applyNumberFormat="1" applyFont="1" applyFill="1" applyBorder="1" applyAlignment="1">
      <alignment horizontal="right" vertical="center" wrapText="1"/>
    </xf>
    <xf numFmtId="181" fontId="21" fillId="0" borderId="10" xfId="50" applyNumberFormat="1" applyFont="1" applyFill="1" applyBorder="1" applyAlignment="1" applyProtection="1">
      <alignment horizontal="right" vertical="center" wrapText="1"/>
    </xf>
    <xf numFmtId="177" fontId="1" fillId="0" borderId="10" xfId="47" applyNumberFormat="1" applyFont="1" applyFill="1" applyBorder="1" applyAlignment="1" applyProtection="1">
      <alignment horizontal="right" vertical="center" wrapText="1"/>
    </xf>
    <xf numFmtId="181" fontId="1" fillId="0" borderId="10" xfId="47" applyNumberFormat="1" applyFont="1" applyFill="1" applyBorder="1" applyAlignment="1">
      <alignment horizontal="right" vertical="center" wrapText="1"/>
    </xf>
    <xf numFmtId="181" fontId="1" fillId="0" borderId="10" xfId="47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7" fontId="1" fillId="0" borderId="10" xfId="48" applyNumberFormat="1" applyFont="1" applyFill="1" applyBorder="1" applyAlignment="1" applyProtection="1">
      <alignment horizontal="right" vertical="center" wrapText="1"/>
    </xf>
    <xf numFmtId="49" fontId="1" fillId="0" borderId="16" xfId="51" applyNumberFormat="1" applyFont="1" applyFill="1" applyBorder="1" applyAlignment="1" applyProtection="1">
      <alignment horizontal="left" vertical="center" wrapText="1"/>
    </xf>
    <xf numFmtId="49" fontId="1" fillId="0" borderId="10" xfId="51" applyNumberFormat="1" applyFont="1" applyFill="1" applyBorder="1" applyAlignment="1" applyProtection="1">
      <alignment horizontal="left" vertical="center" wrapText="1"/>
    </xf>
    <xf numFmtId="177" fontId="1" fillId="0" borderId="10" xfId="51" applyNumberFormat="1" applyFont="1" applyFill="1" applyBorder="1" applyAlignment="1" applyProtection="1">
      <alignment horizontal="right" vertical="center" wrapText="1"/>
    </xf>
    <xf numFmtId="0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0" fontId="1" fillId="0" borderId="0" xfId="48" applyFont="1" applyFill="1"/>
    <xf numFmtId="0" fontId="1" fillId="0" borderId="10" xfId="48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21" fillId="0" borderId="10" xfId="50" applyNumberFormat="1" applyFont="1" applyFill="1" applyBorder="1" applyAlignment="1" applyProtection="1">
      <alignment horizontal="center" vertical="center"/>
    </xf>
    <xf numFmtId="49" fontId="21" fillId="0" borderId="10" xfId="50" applyNumberFormat="1" applyFont="1" applyFill="1" applyBorder="1" applyAlignment="1" applyProtection="1">
      <alignment horizontal="center" vertical="center" wrapText="1"/>
    </xf>
    <xf numFmtId="49" fontId="2" fillId="0" borderId="10" xfId="50" applyNumberFormat="1" applyFont="1" applyFill="1" applyBorder="1" applyAlignment="1" applyProtection="1">
      <alignment horizontal="center" vertical="center" wrapText="1"/>
    </xf>
    <xf numFmtId="49" fontId="2" fillId="0" borderId="10" xfId="50" applyNumberFormat="1" applyFont="1" applyFill="1" applyBorder="1" applyAlignment="1" applyProtection="1">
      <alignment vertical="center" wrapText="1"/>
    </xf>
    <xf numFmtId="0" fontId="2" fillId="0" borderId="10" xfId="50" applyNumberFormat="1" applyFont="1" applyFill="1" applyBorder="1" applyAlignment="1" applyProtection="1">
      <alignment vertical="center" wrapText="1"/>
    </xf>
    <xf numFmtId="176" fontId="21" fillId="0" borderId="12" xfId="47" applyNumberFormat="1" applyFont="1" applyFill="1" applyBorder="1" applyAlignment="1" applyProtection="1">
      <alignment horizontal="right" vertical="center" wrapText="1"/>
    </xf>
    <xf numFmtId="177" fontId="2" fillId="0" borderId="0" xfId="51" applyNumberFormat="1"/>
    <xf numFmtId="49" fontId="0" fillId="0" borderId="10" xfId="51" applyNumberFormat="1" applyFont="1" applyFill="1" applyBorder="1" applyAlignment="1" applyProtection="1">
      <alignment horizontal="left" vertical="center" wrapText="1"/>
    </xf>
    <xf numFmtId="49" fontId="24" fillId="0" borderId="10" xfId="51" applyNumberFormat="1" applyFont="1" applyFill="1" applyBorder="1" applyAlignment="1" applyProtection="1">
      <alignment horizontal="left" vertical="center" wrapText="1"/>
    </xf>
    <xf numFmtId="177" fontId="24" fillId="0" borderId="10" xfId="51" applyNumberFormat="1" applyFont="1" applyFill="1" applyBorder="1" applyAlignment="1" applyProtection="1">
      <alignment horizontal="right" vertical="center" wrapText="1"/>
    </xf>
    <xf numFmtId="49" fontId="1" fillId="0" borderId="16" xfId="51" applyNumberFormat="1" applyFont="1" applyFill="1" applyBorder="1" applyAlignment="1" applyProtection="1">
      <alignment horizontal="center" vertical="center" wrapText="1"/>
    </xf>
    <xf numFmtId="49" fontId="1" fillId="0" borderId="10" xfId="51" applyNumberFormat="1" applyFont="1" applyFill="1" applyBorder="1" applyAlignment="1" applyProtection="1">
      <alignment horizontal="center" vertical="center" wrapText="1"/>
    </xf>
    <xf numFmtId="49" fontId="25" fillId="0" borderId="16" xfId="51" applyNumberFormat="1" applyFont="1" applyFill="1" applyBorder="1" applyAlignment="1" applyProtection="1">
      <alignment horizontal="center" vertical="center" wrapText="1"/>
    </xf>
    <xf numFmtId="49" fontId="24" fillId="0" borderId="16" xfId="51" applyNumberFormat="1" applyFont="1" applyFill="1" applyBorder="1" applyAlignment="1" applyProtection="1">
      <alignment horizontal="center" vertical="center" wrapText="1"/>
    </xf>
    <xf numFmtId="49" fontId="24" fillId="0" borderId="10" xfId="51" applyNumberFormat="1" applyFont="1" applyFill="1" applyBorder="1" applyAlignment="1" applyProtection="1">
      <alignment horizontal="center" vertical="center" wrapText="1"/>
    </xf>
    <xf numFmtId="49" fontId="0" fillId="0" borderId="10" xfId="51" applyNumberFormat="1" applyFont="1" applyFill="1" applyBorder="1" applyAlignment="1" applyProtection="1">
      <alignment horizontal="center" vertical="center" wrapText="1"/>
    </xf>
    <xf numFmtId="0" fontId="34" fillId="0" borderId="10" xfId="75" applyFont="1" applyFill="1" applyBorder="1" applyAlignment="1">
      <alignment horizontal="center" vertical="center"/>
    </xf>
    <xf numFmtId="0" fontId="0" fillId="0" borderId="10" xfId="48" applyNumberFormat="1" applyFont="1" applyFill="1" applyBorder="1" applyAlignment="1" applyProtection="1">
      <alignment horizontal="center" vertical="center" wrapText="1"/>
    </xf>
    <xf numFmtId="0" fontId="0" fillId="0" borderId="0" xfId="48" applyFont="1" applyFill="1"/>
    <xf numFmtId="0" fontId="27" fillId="0" borderId="0" xfId="75">
      <alignment vertical="center"/>
    </xf>
    <xf numFmtId="0" fontId="28" fillId="0" borderId="0" xfId="75" applyFont="1" applyFill="1" applyBorder="1" applyAlignment="1">
      <alignment horizontal="center" vertical="center" wrapText="1"/>
    </xf>
    <xf numFmtId="0" fontId="29" fillId="0" borderId="0" xfId="75" applyFont="1" applyFill="1" applyAlignment="1">
      <alignment horizontal="left" vertical="center" wrapText="1"/>
    </xf>
    <xf numFmtId="0" fontId="31" fillId="0" borderId="10" xfId="75" applyFont="1" applyFill="1" applyBorder="1" applyAlignment="1">
      <alignment horizontal="center" vertical="center" wrapText="1"/>
    </xf>
    <xf numFmtId="0" fontId="29" fillId="0" borderId="10" xfId="75" applyFont="1" applyFill="1" applyBorder="1" applyAlignment="1">
      <alignment horizontal="center" vertical="center" wrapText="1"/>
    </xf>
    <xf numFmtId="0" fontId="29" fillId="0" borderId="0" xfId="75" applyFont="1" applyFill="1" applyBorder="1" applyAlignment="1">
      <alignment vertical="center" wrapText="1"/>
    </xf>
    <xf numFmtId="0" fontId="28" fillId="0" borderId="12" xfId="75" applyFont="1" applyFill="1" applyBorder="1" applyAlignment="1">
      <alignment horizontal="center" vertical="center" wrapText="1"/>
    </xf>
    <xf numFmtId="0" fontId="29" fillId="0" borderId="0" xfId="75" applyFont="1" applyFill="1" applyBorder="1" applyAlignment="1">
      <alignment horizontal="left" vertical="center" wrapText="1"/>
    </xf>
    <xf numFmtId="0" fontId="34" fillId="0" borderId="10" xfId="75" applyFont="1" applyFill="1" applyBorder="1" applyAlignment="1">
      <alignment horizontal="center" vertical="center" wrapText="1"/>
    </xf>
    <xf numFmtId="0" fontId="29" fillId="0" borderId="0" xfId="75" applyFont="1" applyFill="1" applyBorder="1" applyAlignment="1">
      <alignment horizontal="center" vertical="center" wrapText="1"/>
    </xf>
    <xf numFmtId="0" fontId="34" fillId="0" borderId="10" xfId="75" applyFont="1" applyFill="1" applyBorder="1" applyAlignment="1">
      <alignment vertical="center" wrapText="1"/>
    </xf>
    <xf numFmtId="43" fontId="35" fillId="0" borderId="10" xfId="76" applyFont="1" applyFill="1" applyBorder="1">
      <alignment vertical="center"/>
    </xf>
    <xf numFmtId="43" fontId="36" fillId="0" borderId="10" xfId="76" applyFont="1" applyFill="1" applyBorder="1" applyAlignment="1">
      <alignment horizontal="left" vertical="center" wrapText="1"/>
    </xf>
    <xf numFmtId="43" fontId="37" fillId="0" borderId="10" xfId="76" applyFont="1" applyFill="1" applyBorder="1" applyAlignment="1">
      <alignment horizontal="center" vertical="center" wrapText="1"/>
    </xf>
    <xf numFmtId="43" fontId="34" fillId="0" borderId="10" xfId="76" applyFont="1" applyFill="1" applyBorder="1">
      <alignment vertical="center"/>
    </xf>
    <xf numFmtId="179" fontId="21" fillId="26" borderId="12" xfId="49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left" vertical="center"/>
    </xf>
    <xf numFmtId="177" fontId="25" fillId="0" borderId="0" xfId="48" applyNumberFormat="1" applyFont="1" applyFill="1" applyAlignment="1" applyProtection="1">
      <alignment horizontal="center" vertical="center"/>
    </xf>
    <xf numFmtId="177" fontId="25" fillId="0" borderId="12" xfId="48" applyNumberFormat="1" applyFont="1" applyFill="1" applyBorder="1" applyAlignment="1" applyProtection="1">
      <alignment horizontal="center" vertical="center"/>
    </xf>
    <xf numFmtId="0" fontId="25" fillId="0" borderId="0" xfId="48" applyFont="1" applyAlignment="1">
      <alignment horizontal="center" vertical="center"/>
    </xf>
    <xf numFmtId="49" fontId="21" fillId="24" borderId="11" xfId="44" applyNumberFormat="1" applyFont="1" applyFill="1" applyBorder="1" applyAlignment="1">
      <alignment horizontal="center" vertical="center" wrapText="1"/>
    </xf>
    <xf numFmtId="49" fontId="21" fillId="24" borderId="13" xfId="44" applyNumberFormat="1" applyFont="1" applyFill="1" applyBorder="1" applyAlignment="1">
      <alignment horizontal="center" vertical="center" wrapText="1"/>
    </xf>
    <xf numFmtId="49" fontId="21" fillId="0" borderId="11" xfId="44" applyNumberFormat="1" applyFont="1" applyFill="1" applyBorder="1" applyAlignment="1">
      <alignment horizontal="center" vertical="center" wrapText="1"/>
    </xf>
    <xf numFmtId="49" fontId="21" fillId="0" borderId="13" xfId="44" applyNumberFormat="1" applyFont="1" applyFill="1" applyBorder="1" applyAlignment="1">
      <alignment horizontal="center" vertical="center" wrapText="1"/>
    </xf>
    <xf numFmtId="0" fontId="21" fillId="0" borderId="10" xfId="44" applyNumberFormat="1" applyFont="1" applyFill="1" applyBorder="1" applyAlignment="1" applyProtection="1">
      <alignment horizontal="center" vertical="center" wrapText="1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1" fillId="0" borderId="12" xfId="44" applyFont="1" applyFill="1" applyBorder="1" applyAlignment="1">
      <alignment horizontal="left"/>
    </xf>
    <xf numFmtId="0" fontId="21" fillId="25" borderId="12" xfId="44" applyFont="1" applyFill="1" applyBorder="1" applyAlignment="1">
      <alignment horizontal="left"/>
    </xf>
    <xf numFmtId="176" fontId="21" fillId="0" borderId="16" xfId="44" applyNumberFormat="1" applyFont="1" applyFill="1" applyBorder="1" applyAlignment="1" applyProtection="1">
      <alignment horizontal="center" vertical="center"/>
    </xf>
    <xf numFmtId="176" fontId="21" fillId="0" borderId="20" xfId="44" applyNumberFormat="1" applyFont="1" applyFill="1" applyBorder="1" applyAlignment="1" applyProtection="1">
      <alignment horizontal="center" vertical="center"/>
    </xf>
    <xf numFmtId="176" fontId="22" fillId="0" borderId="0" xfId="44" applyNumberFormat="1" applyFont="1" applyFill="1" applyAlignment="1" applyProtection="1">
      <alignment horizontal="center" vertical="center"/>
    </xf>
    <xf numFmtId="0" fontId="21" fillId="0" borderId="11" xfId="44" applyNumberFormat="1" applyFont="1" applyFill="1" applyBorder="1" applyAlignment="1" applyProtection="1">
      <alignment horizontal="center" vertical="center" wrapText="1"/>
    </xf>
    <xf numFmtId="0" fontId="21" fillId="0" borderId="17" xfId="44" applyNumberFormat="1" applyFont="1" applyFill="1" applyBorder="1" applyAlignment="1" applyProtection="1">
      <alignment horizontal="center" vertical="center" wrapText="1"/>
    </xf>
    <xf numFmtId="0" fontId="21" fillId="0" borderId="13" xfId="44" applyNumberFormat="1" applyFont="1" applyFill="1" applyBorder="1" applyAlignment="1" applyProtection="1">
      <alignment horizontal="center" vertical="center" wrapText="1"/>
    </xf>
    <xf numFmtId="176" fontId="21" fillId="0" borderId="21" xfId="44" applyNumberFormat="1" applyFont="1" applyFill="1" applyBorder="1" applyAlignment="1" applyProtection="1">
      <alignment horizontal="center" vertical="center"/>
    </xf>
    <xf numFmtId="176" fontId="21" fillId="0" borderId="22" xfId="44" applyNumberFormat="1" applyFont="1" applyFill="1" applyBorder="1" applyAlignment="1" applyProtection="1">
      <alignment horizontal="center" vertical="center"/>
    </xf>
    <xf numFmtId="176" fontId="21" fillId="0" borderId="23" xfId="44" applyNumberFormat="1" applyFont="1" applyFill="1" applyBorder="1" applyAlignment="1" applyProtection="1">
      <alignment horizontal="center" vertical="center"/>
    </xf>
    <xf numFmtId="176" fontId="21" fillId="0" borderId="24" xfId="44" applyNumberFormat="1" applyFont="1" applyFill="1" applyBorder="1" applyAlignment="1" applyProtection="1">
      <alignment horizontal="center" vertical="center"/>
    </xf>
    <xf numFmtId="176" fontId="21" fillId="0" borderId="25" xfId="44" applyNumberFormat="1" applyFont="1" applyFill="1" applyBorder="1" applyAlignment="1" applyProtection="1">
      <alignment horizontal="center" vertical="center"/>
    </xf>
    <xf numFmtId="182" fontId="21" fillId="0" borderId="11" xfId="46" applyNumberFormat="1" applyFont="1" applyBorder="1" applyAlignment="1">
      <alignment horizontal="center" vertical="center" wrapText="1"/>
    </xf>
    <xf numFmtId="182" fontId="21" fillId="0" borderId="13" xfId="46" applyNumberFormat="1" applyFont="1" applyBorder="1" applyAlignment="1">
      <alignment horizontal="center" vertical="center" wrapText="1"/>
    </xf>
    <xf numFmtId="177" fontId="21" fillId="0" borderId="16" xfId="44" applyNumberFormat="1" applyFont="1" applyFill="1" applyBorder="1" applyAlignment="1" applyProtection="1">
      <alignment horizontal="center" vertical="center" wrapText="1"/>
    </xf>
    <xf numFmtId="177" fontId="21" fillId="0" borderId="15" xfId="44" applyNumberFormat="1" applyFont="1" applyFill="1" applyBorder="1" applyAlignment="1" applyProtection="1">
      <alignment horizontal="center" vertical="center" wrapText="1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176" fontId="21" fillId="0" borderId="16" xfId="44" applyNumberFormat="1" applyFont="1" applyFill="1" applyBorder="1" applyAlignment="1" applyProtection="1">
      <alignment horizontal="left" vertical="center" wrapText="1"/>
    </xf>
    <xf numFmtId="176" fontId="21" fillId="0" borderId="15" xfId="44" applyNumberFormat="1" applyFont="1" applyFill="1" applyBorder="1" applyAlignment="1" applyProtection="1">
      <alignment horizontal="left" vertical="center" wrapText="1"/>
    </xf>
    <xf numFmtId="0" fontId="21" fillId="0" borderId="11" xfId="44" applyFont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176" fontId="21" fillId="0" borderId="15" xfId="44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center" vertical="center"/>
    </xf>
    <xf numFmtId="0" fontId="21" fillId="0" borderId="15" xfId="44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 wrapText="1"/>
    </xf>
    <xf numFmtId="0" fontId="21" fillId="0" borderId="15" xfId="44" applyFont="1" applyFill="1" applyBorder="1" applyAlignment="1">
      <alignment horizontal="left" vertical="center" wrapText="1"/>
    </xf>
    <xf numFmtId="49" fontId="21" fillId="24" borderId="11" xfId="49" applyNumberFormat="1" applyFont="1" applyFill="1" applyBorder="1" applyAlignment="1">
      <alignment horizontal="center" vertical="center"/>
    </xf>
    <xf numFmtId="49" fontId="21" fillId="24" borderId="13" xfId="49" applyNumberFormat="1" applyFont="1" applyFill="1" applyBorder="1" applyAlignment="1">
      <alignment horizontal="center" vertical="center"/>
    </xf>
    <xf numFmtId="49" fontId="21" fillId="24" borderId="11" xfId="49" applyNumberFormat="1" applyFont="1" applyFill="1" applyBorder="1" applyAlignment="1">
      <alignment horizontal="center" vertical="center" wrapText="1"/>
    </xf>
    <xf numFmtId="49" fontId="21" fillId="24" borderId="13" xfId="49" applyNumberFormat="1" applyFont="1" applyFill="1" applyBorder="1" applyAlignment="1">
      <alignment horizontal="center" vertical="center" wrapText="1"/>
    </xf>
    <xf numFmtId="179" fontId="22" fillId="0" borderId="0" xfId="49" applyNumberFormat="1" applyFont="1" applyFill="1" applyAlignment="1" applyProtection="1">
      <alignment horizontal="center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177" fontId="21" fillId="0" borderId="10" xfId="44" applyNumberFormat="1" applyFont="1" applyFill="1" applyBorder="1" applyAlignment="1" applyProtection="1">
      <alignment horizontal="center" vertical="center"/>
    </xf>
    <xf numFmtId="49" fontId="21" fillId="0" borderId="11" xfId="49" applyNumberFormat="1" applyFont="1" applyFill="1" applyBorder="1" applyAlignment="1">
      <alignment horizontal="center" vertical="center" wrapText="1"/>
    </xf>
    <xf numFmtId="49" fontId="21" fillId="0" borderId="13" xfId="49" applyNumberFormat="1" applyFont="1" applyFill="1" applyBorder="1" applyAlignment="1">
      <alignment horizontal="center" vertical="center" wrapText="1"/>
    </xf>
    <xf numFmtId="0" fontId="21" fillId="24" borderId="10" xfId="49" applyNumberFormat="1" applyFont="1" applyFill="1" applyBorder="1" applyAlignment="1" applyProtection="1">
      <alignment horizontal="center" vertical="center" wrapText="1"/>
    </xf>
    <xf numFmtId="0" fontId="22" fillId="0" borderId="0" xfId="50" applyNumberFormat="1" applyFont="1" applyFill="1" applyAlignment="1" applyProtection="1">
      <alignment horizontal="center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179" fontId="21" fillId="0" borderId="12" xfId="50" applyNumberFormat="1" applyFont="1" applyFill="1" applyBorder="1" applyAlignment="1" applyProtection="1">
      <alignment vertical="center"/>
    </xf>
    <xf numFmtId="179" fontId="21" fillId="25" borderId="12" xfId="50" applyNumberFormat="1" applyFont="1" applyFill="1" applyBorder="1" applyAlignment="1" applyProtection="1">
      <alignment vertical="center"/>
    </xf>
    <xf numFmtId="176" fontId="1" fillId="0" borderId="16" xfId="47" applyNumberFormat="1" applyFont="1" applyFill="1" applyBorder="1" applyAlignment="1" applyProtection="1">
      <alignment horizontal="center" vertical="center" wrapText="1"/>
    </xf>
    <xf numFmtId="176" fontId="1" fillId="0" borderId="15" xfId="47" applyNumberFormat="1" applyFont="1" applyFill="1" applyBorder="1" applyAlignment="1" applyProtection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22" fillId="0" borderId="0" xfId="47" applyNumberFormat="1" applyFont="1" applyFill="1" applyAlignment="1" applyProtection="1">
      <alignment horizontal="center" vertical="center" wrapText="1"/>
    </xf>
    <xf numFmtId="176" fontId="21" fillId="0" borderId="12" xfId="47" applyNumberFormat="1" applyFont="1" applyFill="1" applyBorder="1" applyAlignment="1" applyProtection="1">
      <alignment vertical="center" wrapText="1"/>
    </xf>
    <xf numFmtId="176" fontId="23" fillId="0" borderId="12" xfId="47" applyNumberFormat="1" applyFont="1" applyFill="1" applyBorder="1" applyAlignment="1" applyProtection="1">
      <alignment vertical="center" wrapText="1"/>
    </xf>
    <xf numFmtId="176" fontId="1" fillId="0" borderId="14" xfId="47" applyNumberFormat="1" applyFont="1" applyFill="1" applyBorder="1" applyAlignment="1" applyProtection="1">
      <alignment horizontal="center" vertical="center" wrapText="1"/>
    </xf>
    <xf numFmtId="177" fontId="1" fillId="0" borderId="16" xfId="47" applyNumberFormat="1" applyFont="1" applyFill="1" applyBorder="1" applyAlignment="1" applyProtection="1">
      <alignment horizontal="center" vertical="center"/>
    </xf>
    <xf numFmtId="177" fontId="1" fillId="0" borderId="14" xfId="47" applyNumberFormat="1" applyFont="1" applyFill="1" applyBorder="1" applyAlignment="1" applyProtection="1">
      <alignment horizontal="center" vertical="center"/>
    </xf>
    <xf numFmtId="177" fontId="1" fillId="0" borderId="15" xfId="47" applyNumberFormat="1" applyFont="1" applyFill="1" applyBorder="1" applyAlignment="1" applyProtection="1">
      <alignment horizontal="center" vertical="center"/>
    </xf>
    <xf numFmtId="49" fontId="1" fillId="24" borderId="11" xfId="47" applyNumberFormat="1" applyFont="1" applyFill="1" applyBorder="1" applyAlignment="1">
      <alignment horizontal="center" vertical="center" wrapText="1"/>
    </xf>
    <xf numFmtId="49" fontId="1" fillId="24" borderId="13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 applyProtection="1">
      <alignment horizontal="center" vertical="center"/>
    </xf>
    <xf numFmtId="0" fontId="1" fillId="0" borderId="11" xfId="47" applyFont="1" applyBorder="1" applyAlignment="1">
      <alignment horizontal="center" vertical="center" wrapText="1"/>
    </xf>
    <xf numFmtId="0" fontId="1" fillId="0" borderId="17" xfId="47" applyFont="1" applyBorder="1" applyAlignment="1">
      <alignment horizontal="center" vertical="center" wrapText="1"/>
    </xf>
    <xf numFmtId="176" fontId="1" fillId="0" borderId="20" xfId="47" applyNumberFormat="1" applyFont="1" applyFill="1" applyBorder="1" applyAlignment="1" applyProtection="1">
      <alignment horizontal="center" vertical="center" wrapText="1"/>
    </xf>
    <xf numFmtId="176" fontId="1" fillId="0" borderId="21" xfId="47" applyNumberFormat="1" applyFont="1" applyFill="1" applyBorder="1" applyAlignment="1" applyProtection="1">
      <alignment horizontal="center" vertical="center" wrapText="1"/>
    </xf>
    <xf numFmtId="176" fontId="1" fillId="0" borderId="22" xfId="47" applyNumberFormat="1" applyFont="1" applyFill="1" applyBorder="1" applyAlignment="1" applyProtection="1">
      <alignment horizontal="center" vertical="center" wrapText="1"/>
    </xf>
    <xf numFmtId="176" fontId="1" fillId="0" borderId="23" xfId="47" applyNumberFormat="1" applyFont="1" applyFill="1" applyBorder="1" applyAlignment="1" applyProtection="1">
      <alignment horizontal="center" vertical="center" wrapText="1"/>
    </xf>
    <xf numFmtId="176" fontId="1" fillId="0" borderId="24" xfId="47" applyNumberFormat="1" applyFont="1" applyFill="1" applyBorder="1" applyAlignment="1" applyProtection="1">
      <alignment horizontal="center" vertical="center" wrapText="1"/>
    </xf>
    <xf numFmtId="176" fontId="1" fillId="0" borderId="25" xfId="47" applyNumberFormat="1" applyFont="1" applyFill="1" applyBorder="1" applyAlignment="1" applyProtection="1">
      <alignment horizontal="center" vertical="center" wrapText="1"/>
    </xf>
    <xf numFmtId="176" fontId="1" fillId="0" borderId="16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/>
    </xf>
    <xf numFmtId="0" fontId="22" fillId="0" borderId="0" xfId="48" applyNumberFormat="1" applyFont="1" applyFill="1" applyAlignment="1" applyProtection="1">
      <alignment horizontal="center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12" xfId="48" applyNumberFormat="1" applyFont="1" applyFill="1" applyBorder="1" applyAlignment="1" applyProtection="1">
      <alignment vertical="center"/>
    </xf>
    <xf numFmtId="179" fontId="21" fillId="25" borderId="12" xfId="48" applyNumberFormat="1" applyFont="1" applyFill="1" applyBorder="1" applyAlignment="1" applyProtection="1">
      <alignment vertical="center"/>
    </xf>
    <xf numFmtId="0" fontId="26" fillId="0" borderId="12" xfId="51" applyFont="1" applyFill="1" applyBorder="1" applyAlignment="1">
      <alignment horizontal="left" vertical="center"/>
    </xf>
    <xf numFmtId="0" fontId="21" fillId="25" borderId="12" xfId="51" applyFont="1" applyFill="1" applyBorder="1" applyAlignment="1">
      <alignment horizontal="left" vertical="center"/>
    </xf>
    <xf numFmtId="0" fontId="1" fillId="0" borderId="13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 wrapText="1"/>
    </xf>
    <xf numFmtId="0" fontId="1" fillId="0" borderId="16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1" fillId="0" borderId="10" xfId="45" applyFont="1" applyBorder="1" applyAlignment="1">
      <alignment horizontal="center" vertical="center" wrapText="1"/>
    </xf>
    <xf numFmtId="0" fontId="1" fillId="0" borderId="10" xfId="45" applyFont="1" applyBorder="1" applyAlignment="1">
      <alignment horizontal="center" wrapText="1"/>
    </xf>
    <xf numFmtId="0" fontId="28" fillId="0" borderId="0" xfId="75" applyFont="1" applyFill="1" applyBorder="1" applyAlignment="1">
      <alignment horizontal="center" vertical="center" wrapText="1"/>
    </xf>
    <xf numFmtId="0" fontId="35" fillId="0" borderId="10" xfId="75" applyFont="1" applyFill="1" applyBorder="1" applyAlignment="1">
      <alignment horizontal="center" vertical="center"/>
    </xf>
    <xf numFmtId="0" fontId="29" fillId="0" borderId="10" xfId="75" applyFont="1" applyFill="1" applyBorder="1" applyAlignment="1">
      <alignment horizontal="center" vertical="center" wrapText="1"/>
    </xf>
    <xf numFmtId="0" fontId="34" fillId="0" borderId="19" xfId="75" applyFont="1" applyFill="1" applyBorder="1" applyAlignment="1">
      <alignment horizontal="left" vertical="center" wrapText="1"/>
    </xf>
    <xf numFmtId="0" fontId="29" fillId="0" borderId="20" xfId="75" applyFont="1" applyFill="1" applyBorder="1" applyAlignment="1">
      <alignment horizontal="center" vertical="center" wrapText="1"/>
    </xf>
    <xf numFmtId="0" fontId="29" fillId="0" borderId="21" xfId="75" applyFont="1" applyFill="1" applyBorder="1" applyAlignment="1">
      <alignment horizontal="center" vertical="center" wrapText="1"/>
    </xf>
    <xf numFmtId="0" fontId="32" fillId="0" borderId="20" xfId="75" applyFont="1" applyFill="1" applyBorder="1" applyAlignment="1">
      <alignment horizontal="center" vertical="center" wrapText="1"/>
    </xf>
    <xf numFmtId="0" fontId="32" fillId="0" borderId="19" xfId="75" applyFont="1" applyFill="1" applyBorder="1" applyAlignment="1">
      <alignment horizontal="center" vertical="center" wrapText="1"/>
    </xf>
    <xf numFmtId="0" fontId="32" fillId="0" borderId="21" xfId="75" applyFont="1" applyFill="1" applyBorder="1" applyAlignment="1">
      <alignment horizontal="center" vertical="center" wrapText="1"/>
    </xf>
    <xf numFmtId="0" fontId="31" fillId="0" borderId="11" xfId="75" applyFont="1" applyFill="1" applyBorder="1" applyAlignment="1">
      <alignment horizontal="center" vertical="center" wrapText="1"/>
    </xf>
    <xf numFmtId="0" fontId="31" fillId="0" borderId="13" xfId="75" applyFont="1" applyFill="1" applyBorder="1" applyAlignment="1">
      <alignment horizontal="center" vertical="center" wrapText="1"/>
    </xf>
    <xf numFmtId="179" fontId="25" fillId="0" borderId="12" xfId="48" applyNumberFormat="1" applyFont="1" applyFill="1" applyBorder="1" applyAlignment="1" applyProtection="1">
      <alignment horizontal="center" vertical="center"/>
    </xf>
    <xf numFmtId="179" fontId="25" fillId="25" borderId="12" xfId="48" applyNumberFormat="1" applyFont="1" applyFill="1" applyBorder="1" applyAlignment="1" applyProtection="1">
      <alignment horizontal="center" vertical="center"/>
    </xf>
  </cellXfs>
  <cellStyles count="7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 2" xfId="75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千位分隔 2" xfId="76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>
      <selection activeCell="G17" sqref="G17"/>
    </sheetView>
  </sheetViews>
  <sheetFormatPr defaultColWidth="6.875" defaultRowHeight="14.25"/>
  <cols>
    <col min="1" max="1" width="3.5" style="42" customWidth="1"/>
    <col min="2" max="2" width="12.625" style="42" customWidth="1"/>
    <col min="3" max="3" width="12.125" style="42" customWidth="1"/>
    <col min="4" max="4" width="17.875" style="42" customWidth="1"/>
    <col min="5" max="5" width="13" style="42" customWidth="1"/>
    <col min="6" max="6" width="9" style="42" customWidth="1"/>
    <col min="7" max="7" width="10.5" style="42" customWidth="1"/>
    <col min="8" max="8" width="13.75" style="42" customWidth="1"/>
    <col min="9" max="9" width="12.625" style="42" customWidth="1"/>
    <col min="10" max="10" width="11.25" style="42" customWidth="1"/>
    <col min="11" max="11" width="10.375" style="42" customWidth="1"/>
    <col min="12" max="12" width="10.75" style="42" customWidth="1"/>
    <col min="13" max="13" width="11.5" style="40" customWidth="1"/>
    <col min="14" max="26" width="6.875" style="41" customWidth="1"/>
    <col min="27" max="244" width="6.875" style="42" customWidth="1"/>
    <col min="245" max="16384" width="6.875" style="42"/>
  </cols>
  <sheetData>
    <row r="1" spans="1:26" ht="24.95" customHeight="1">
      <c r="A1" s="205"/>
      <c r="B1" s="205"/>
      <c r="C1" s="37"/>
      <c r="D1" s="37"/>
      <c r="E1" s="38"/>
      <c r="F1" s="38"/>
      <c r="G1" s="38"/>
      <c r="H1" s="38"/>
      <c r="I1" s="39"/>
      <c r="J1" s="39"/>
      <c r="K1" s="39"/>
      <c r="L1" s="39"/>
      <c r="M1" s="71" t="s">
        <v>190</v>
      </c>
    </row>
    <row r="2" spans="1:26" ht="24.95" customHeight="1">
      <c r="A2" s="210" t="s">
        <v>197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24.95" customHeight="1">
      <c r="A3" s="206" t="s">
        <v>218</v>
      </c>
      <c r="B3" s="207"/>
      <c r="C3" s="207"/>
      <c r="D3" s="207"/>
      <c r="E3" s="43"/>
      <c r="F3" s="43"/>
      <c r="G3" s="43"/>
      <c r="H3" s="43"/>
      <c r="I3" s="39"/>
      <c r="J3" s="39"/>
      <c r="K3" s="39"/>
      <c r="L3" s="39"/>
      <c r="M3" s="44" t="s">
        <v>192</v>
      </c>
    </row>
    <row r="4" spans="1:26" ht="21" customHeight="1">
      <c r="A4" s="45" t="s">
        <v>191</v>
      </c>
      <c r="B4" s="45"/>
      <c r="C4" s="45"/>
      <c r="D4" s="45" t="s">
        <v>0</v>
      </c>
      <c r="E4" s="46"/>
      <c r="F4" s="46"/>
      <c r="G4" s="46"/>
      <c r="H4" s="45"/>
      <c r="I4" s="45"/>
      <c r="J4" s="45"/>
      <c r="K4" s="45"/>
      <c r="L4" s="45"/>
      <c r="M4" s="47"/>
    </row>
    <row r="5" spans="1:26" ht="21" customHeight="1">
      <c r="A5" s="209" t="s">
        <v>159</v>
      </c>
      <c r="B5" s="214"/>
      <c r="C5" s="208" t="s">
        <v>160</v>
      </c>
      <c r="D5" s="208" t="s">
        <v>161</v>
      </c>
      <c r="E5" s="204" t="s">
        <v>2</v>
      </c>
      <c r="F5" s="211" t="s">
        <v>3</v>
      </c>
      <c r="G5" s="204" t="s">
        <v>162</v>
      </c>
      <c r="H5" s="48" t="s">
        <v>4</v>
      </c>
      <c r="I5" s="48"/>
      <c r="J5" s="48"/>
      <c r="K5" s="48"/>
      <c r="L5" s="48"/>
      <c r="M5" s="47"/>
    </row>
    <row r="6" spans="1:26" ht="23.25" customHeight="1">
      <c r="A6" s="215"/>
      <c r="B6" s="216"/>
      <c r="C6" s="209"/>
      <c r="D6" s="208"/>
      <c r="E6" s="204"/>
      <c r="F6" s="212"/>
      <c r="G6" s="204"/>
      <c r="H6" s="221" t="s">
        <v>163</v>
      </c>
      <c r="I6" s="222"/>
      <c r="J6" s="202" t="s">
        <v>164</v>
      </c>
      <c r="K6" s="200" t="s">
        <v>165</v>
      </c>
      <c r="L6" s="200" t="s">
        <v>166</v>
      </c>
      <c r="M6" s="219" t="s">
        <v>167</v>
      </c>
    </row>
    <row r="7" spans="1:26" ht="22.5" customHeight="1">
      <c r="A7" s="217"/>
      <c r="B7" s="218"/>
      <c r="C7" s="209"/>
      <c r="D7" s="208"/>
      <c r="E7" s="204"/>
      <c r="F7" s="213"/>
      <c r="G7" s="204"/>
      <c r="H7" s="50" t="s">
        <v>5</v>
      </c>
      <c r="I7" s="51" t="s">
        <v>168</v>
      </c>
      <c r="J7" s="203"/>
      <c r="K7" s="201"/>
      <c r="L7" s="201"/>
      <c r="M7" s="220"/>
    </row>
    <row r="8" spans="1:26" s="112" customFormat="1" ht="24.75" customHeight="1">
      <c r="A8" s="227" t="s">
        <v>163</v>
      </c>
      <c r="B8" s="109" t="s">
        <v>169</v>
      </c>
      <c r="C8" s="58">
        <v>432095</v>
      </c>
      <c r="D8" s="52" t="s">
        <v>8</v>
      </c>
      <c r="E8" s="61">
        <f>H8</f>
        <v>362095</v>
      </c>
      <c r="F8" s="61">
        <v>0</v>
      </c>
      <c r="G8" s="61">
        <v>0</v>
      </c>
      <c r="H8" s="61">
        <f>H9+H10+H11</f>
        <v>362095</v>
      </c>
      <c r="I8" s="61">
        <f>I9+I10+I11</f>
        <v>362095</v>
      </c>
      <c r="J8" s="61"/>
      <c r="K8" s="61"/>
      <c r="L8" s="61"/>
      <c r="M8" s="110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s="112" customFormat="1" ht="24.75" customHeight="1">
      <c r="A9" s="228"/>
      <c r="B9" s="109" t="s">
        <v>170</v>
      </c>
      <c r="C9" s="58">
        <v>432095</v>
      </c>
      <c r="D9" s="53" t="s">
        <v>171</v>
      </c>
      <c r="E9" s="113">
        <f>H9</f>
        <v>345437</v>
      </c>
      <c r="F9" s="113">
        <v>0</v>
      </c>
      <c r="G9" s="113">
        <v>0</v>
      </c>
      <c r="H9" s="113">
        <f>I9</f>
        <v>345437</v>
      </c>
      <c r="I9" s="113">
        <v>345437</v>
      </c>
      <c r="J9" s="113"/>
      <c r="K9" s="113"/>
      <c r="L9" s="113"/>
      <c r="M9" s="110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s="112" customFormat="1" ht="24.75" customHeight="1">
      <c r="A10" s="228"/>
      <c r="B10" s="55" t="s">
        <v>172</v>
      </c>
      <c r="C10" s="58"/>
      <c r="D10" s="54" t="s">
        <v>173</v>
      </c>
      <c r="E10" s="113">
        <f t="shared" ref="E10:E11" si="0">H10</f>
        <v>16658</v>
      </c>
      <c r="F10" s="58">
        <v>0</v>
      </c>
      <c r="G10" s="58">
        <v>0</v>
      </c>
      <c r="H10" s="113">
        <f t="shared" ref="H10:H11" si="1">I10</f>
        <v>16658</v>
      </c>
      <c r="I10" s="58">
        <v>16658</v>
      </c>
      <c r="J10" s="58"/>
      <c r="K10" s="58"/>
      <c r="L10" s="58"/>
      <c r="M10" s="114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s="112" customFormat="1" ht="24.75" customHeight="1">
      <c r="A11" s="228"/>
      <c r="B11" s="109" t="s">
        <v>174</v>
      </c>
      <c r="C11" s="58"/>
      <c r="D11" s="54" t="s">
        <v>175</v>
      </c>
      <c r="E11" s="113">
        <f t="shared" si="0"/>
        <v>0</v>
      </c>
      <c r="F11" s="58">
        <v>0</v>
      </c>
      <c r="G11" s="58">
        <v>0</v>
      </c>
      <c r="H11" s="113">
        <f t="shared" si="1"/>
        <v>0</v>
      </c>
      <c r="I11" s="58"/>
      <c r="J11" s="58"/>
      <c r="K11" s="58"/>
      <c r="L11" s="58"/>
      <c r="M11" s="114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s="112" customFormat="1" ht="24.75" customHeight="1">
      <c r="A12" s="228"/>
      <c r="B12" s="55" t="s">
        <v>176</v>
      </c>
      <c r="C12" s="58"/>
      <c r="D12" s="54" t="s">
        <v>9</v>
      </c>
      <c r="E12" s="113">
        <f>H12</f>
        <v>70000</v>
      </c>
      <c r="F12" s="113">
        <v>0</v>
      </c>
      <c r="G12" s="113"/>
      <c r="H12" s="113">
        <v>70000</v>
      </c>
      <c r="I12" s="113">
        <v>70000</v>
      </c>
      <c r="J12" s="113"/>
      <c r="K12" s="113"/>
      <c r="L12" s="113"/>
      <c r="M12" s="110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s="112" customFormat="1" ht="24.75" customHeight="1">
      <c r="A13" s="228"/>
      <c r="B13" s="55" t="s">
        <v>178</v>
      </c>
      <c r="C13" s="58"/>
      <c r="D13" s="54" t="s">
        <v>177</v>
      </c>
      <c r="E13" s="113"/>
      <c r="F13" s="113">
        <v>0</v>
      </c>
      <c r="G13" s="113"/>
      <c r="H13" s="113"/>
      <c r="I13" s="113"/>
      <c r="J13" s="113"/>
      <c r="K13" s="113"/>
      <c r="L13" s="113"/>
      <c r="M13" s="110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s="112" customFormat="1" ht="23.25" customHeight="1">
      <c r="A14" s="223" t="s">
        <v>51</v>
      </c>
      <c r="B14" s="224"/>
      <c r="C14" s="58"/>
      <c r="D14" s="54" t="s">
        <v>179</v>
      </c>
      <c r="E14" s="113"/>
      <c r="F14" s="113">
        <v>0</v>
      </c>
      <c r="G14" s="113">
        <v>0</v>
      </c>
      <c r="H14" s="113"/>
      <c r="I14" s="113"/>
      <c r="J14" s="113"/>
      <c r="K14" s="113"/>
      <c r="L14" s="113"/>
      <c r="M14" s="110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s="112" customFormat="1" ht="23.25" customHeight="1">
      <c r="A15" s="157" t="s">
        <v>165</v>
      </c>
      <c r="B15" s="158"/>
      <c r="C15" s="58"/>
      <c r="D15" s="56" t="s">
        <v>180</v>
      </c>
      <c r="E15" s="113"/>
      <c r="F15" s="113">
        <v>0</v>
      </c>
      <c r="G15" s="113">
        <v>0</v>
      </c>
      <c r="H15" s="113"/>
      <c r="I15" s="113"/>
      <c r="J15" s="113"/>
      <c r="K15" s="113"/>
      <c r="L15" s="113"/>
      <c r="M15" s="110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s="112" customFormat="1" ht="23.25" customHeight="1">
      <c r="A16" s="115" t="s">
        <v>166</v>
      </c>
      <c r="B16" s="116"/>
      <c r="C16" s="58"/>
      <c r="D16" s="57" t="s">
        <v>181</v>
      </c>
      <c r="E16" s="113">
        <f>H16</f>
        <v>70000</v>
      </c>
      <c r="F16" s="113">
        <v>0</v>
      </c>
      <c r="G16" s="113">
        <v>0</v>
      </c>
      <c r="H16" s="113">
        <v>70000</v>
      </c>
      <c r="I16" s="113">
        <v>70000</v>
      </c>
      <c r="J16" s="113"/>
      <c r="K16" s="113"/>
      <c r="L16" s="113"/>
      <c r="M16" s="110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s="112" customFormat="1" ht="23.25" customHeight="1">
      <c r="A17" s="225" t="s">
        <v>167</v>
      </c>
      <c r="B17" s="226"/>
      <c r="C17" s="58"/>
      <c r="D17" s="57" t="s">
        <v>182</v>
      </c>
      <c r="E17" s="113"/>
      <c r="F17" s="113">
        <v>0</v>
      </c>
      <c r="G17" s="113">
        <v>0</v>
      </c>
      <c r="H17" s="113"/>
      <c r="I17" s="113"/>
      <c r="J17" s="113"/>
      <c r="K17" s="113"/>
      <c r="L17" s="113"/>
      <c r="M17" s="110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s="112" customFormat="1" ht="23.25" customHeight="1">
      <c r="A18" s="225"/>
      <c r="B18" s="226"/>
      <c r="C18" s="58"/>
      <c r="D18" s="56" t="s">
        <v>183</v>
      </c>
      <c r="E18" s="113"/>
      <c r="F18" s="113">
        <v>0</v>
      </c>
      <c r="G18" s="113">
        <v>0</v>
      </c>
      <c r="H18" s="113"/>
      <c r="I18" s="113"/>
      <c r="J18" s="113"/>
      <c r="K18" s="113"/>
      <c r="L18" s="113"/>
      <c r="M18" s="110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s="112" customFormat="1" ht="23.25" customHeight="1">
      <c r="A19" s="230"/>
      <c r="B19" s="231"/>
      <c r="C19" s="58"/>
      <c r="D19" s="59" t="s">
        <v>184</v>
      </c>
      <c r="E19" s="113"/>
      <c r="F19" s="113">
        <v>0</v>
      </c>
      <c r="G19" s="113">
        <v>0</v>
      </c>
      <c r="H19" s="113"/>
      <c r="I19" s="113"/>
      <c r="J19" s="113"/>
      <c r="K19" s="113"/>
      <c r="L19" s="113"/>
      <c r="M19" s="110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s="112" customFormat="1" ht="23.25" customHeight="1">
      <c r="A20" s="230" t="s">
        <v>185</v>
      </c>
      <c r="B20" s="231"/>
      <c r="C20" s="58">
        <f>C9</f>
        <v>432095</v>
      </c>
      <c r="D20" s="59"/>
      <c r="E20" s="60"/>
      <c r="F20" s="60"/>
      <c r="G20" s="60"/>
      <c r="H20" s="60"/>
      <c r="I20" s="60"/>
      <c r="J20" s="60"/>
      <c r="K20" s="60"/>
      <c r="L20" s="60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s="112" customFormat="1" ht="23.25" customHeight="1">
      <c r="A21" s="232" t="s">
        <v>186</v>
      </c>
      <c r="B21" s="233"/>
      <c r="C21" s="64"/>
      <c r="D21" s="59"/>
      <c r="E21" s="61"/>
      <c r="F21" s="61"/>
      <c r="G21" s="61"/>
      <c r="H21" s="62"/>
      <c r="I21" s="61"/>
      <c r="J21" s="61"/>
      <c r="K21" s="61"/>
      <c r="L21" s="61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s="112" customFormat="1" ht="23.25" customHeight="1">
      <c r="A22" s="232" t="s">
        <v>187</v>
      </c>
      <c r="B22" s="233"/>
      <c r="C22" s="64"/>
      <c r="D22" s="63"/>
      <c r="E22" s="61"/>
      <c r="F22" s="61"/>
      <c r="G22" s="61"/>
      <c r="H22" s="62"/>
      <c r="I22" s="61"/>
      <c r="J22" s="61"/>
      <c r="K22" s="61"/>
      <c r="L22" s="61"/>
      <c r="M22" s="110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21" customHeight="1">
      <c r="A23" s="230"/>
      <c r="B23" s="231"/>
      <c r="C23" s="64"/>
      <c r="D23" s="63"/>
      <c r="E23" s="61"/>
      <c r="F23" s="61"/>
      <c r="G23" s="61"/>
      <c r="H23" s="62"/>
      <c r="I23" s="61"/>
      <c r="J23" s="61"/>
      <c r="K23" s="61"/>
      <c r="L23" s="61"/>
      <c r="M23" s="49"/>
    </row>
    <row r="24" spans="1:26" s="112" customFormat="1" ht="23.25" customHeight="1">
      <c r="A24" s="208" t="s">
        <v>188</v>
      </c>
      <c r="B24" s="229"/>
      <c r="C24" s="117">
        <f>C20</f>
        <v>432095</v>
      </c>
      <c r="D24" s="118" t="s">
        <v>189</v>
      </c>
      <c r="E24" s="61">
        <f>E16+E8</f>
        <v>432095</v>
      </c>
      <c r="F24" s="61"/>
      <c r="G24" s="61"/>
      <c r="H24" s="61">
        <f>H12+H8</f>
        <v>432095</v>
      </c>
      <c r="I24" s="61">
        <f>I16+I8</f>
        <v>432095</v>
      </c>
      <c r="J24" s="61"/>
      <c r="K24" s="61"/>
      <c r="L24" s="61"/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3:13" s="41" customFormat="1">
      <c r="M33" s="40"/>
    </row>
  </sheetData>
  <sheetProtection formatCells="0" formatColumns="0" formatRows="0"/>
  <mergeCells count="24">
    <mergeCell ref="A14:B14"/>
    <mergeCell ref="A17:B17"/>
    <mergeCell ref="A8:A13"/>
    <mergeCell ref="A24:B24"/>
    <mergeCell ref="A23:B23"/>
    <mergeCell ref="A22:B22"/>
    <mergeCell ref="A19:B19"/>
    <mergeCell ref="A18:B18"/>
    <mergeCell ref="A20:B20"/>
    <mergeCell ref="A21:B21"/>
    <mergeCell ref="K6:K7"/>
    <mergeCell ref="L6:L7"/>
    <mergeCell ref="J6:J7"/>
    <mergeCell ref="G5:G7"/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H6:I6"/>
  </mergeCells>
  <phoneticPr fontId="2" type="noConversion"/>
  <printOptions horizontalCentered="1"/>
  <pageMargins left="0" right="0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showGridLines="0" showZeros="0" zoomScaleNormal="100" workbookViewId="0">
      <selection activeCell="F32" sqref="F32"/>
    </sheetView>
  </sheetViews>
  <sheetFormatPr defaultColWidth="7.25" defaultRowHeight="11.25"/>
  <cols>
    <col min="1" max="1" width="7.25" style="70" customWidth="1"/>
    <col min="2" max="3" width="6.375" style="70" customWidth="1"/>
    <col min="4" max="4" width="6.25" style="70" customWidth="1"/>
    <col min="5" max="5" width="23.5" style="70" customWidth="1"/>
    <col min="6" max="6" width="13.5" style="70" customWidth="1"/>
    <col min="7" max="7" width="12.25" style="70" customWidth="1"/>
    <col min="8" max="9" width="10.5" style="70" customWidth="1"/>
    <col min="10" max="10" width="9.875" style="70" customWidth="1"/>
    <col min="11" max="13" width="10.5" style="70" customWidth="1"/>
    <col min="14" max="14" width="11.125" style="70" customWidth="1"/>
    <col min="15" max="15" width="8.125" style="70" customWidth="1"/>
    <col min="16" max="16" width="8" style="70" customWidth="1"/>
    <col min="17" max="17" width="9.875" style="70" customWidth="1"/>
    <col min="18" max="18" width="7.25" style="70" customWidth="1"/>
    <col min="19" max="19" width="9.625" style="70" customWidth="1"/>
    <col min="20" max="252" width="7.25" style="70" customWidth="1"/>
    <col min="253" max="16384" width="7.25" style="70"/>
  </cols>
  <sheetData>
    <row r="1" spans="1:19" ht="25.5" customHeight="1">
      <c r="A1" s="65"/>
      <c r="B1" s="65"/>
      <c r="C1" s="66"/>
      <c r="D1" s="67"/>
      <c r="E1" s="68"/>
      <c r="F1" s="68"/>
      <c r="G1" s="68"/>
      <c r="H1" s="69"/>
      <c r="I1" s="69"/>
      <c r="J1" s="69"/>
      <c r="K1" s="69"/>
      <c r="L1" s="69"/>
      <c r="S1" s="71" t="s">
        <v>21</v>
      </c>
    </row>
    <row r="2" spans="1:19" ht="25.5" customHeight="1">
      <c r="A2" s="238" t="s">
        <v>198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ht="25.5" customHeight="1">
      <c r="A3" s="206" t="s">
        <v>218</v>
      </c>
      <c r="B3" s="207"/>
      <c r="C3" s="207"/>
      <c r="D3" s="207"/>
      <c r="E3" s="195"/>
      <c r="G3" s="72"/>
      <c r="H3" s="69"/>
      <c r="I3" s="69"/>
      <c r="J3" s="69"/>
      <c r="K3" s="69"/>
      <c r="L3" s="69"/>
      <c r="S3" s="73" t="s">
        <v>194</v>
      </c>
    </row>
    <row r="4" spans="1:19" ht="23.25" customHeight="1">
      <c r="A4" s="74" t="s">
        <v>22</v>
      </c>
      <c r="B4" s="74"/>
      <c r="C4" s="74"/>
      <c r="D4" s="243" t="s">
        <v>23</v>
      </c>
      <c r="E4" s="239" t="s">
        <v>24</v>
      </c>
      <c r="F4" s="239" t="s">
        <v>25</v>
      </c>
      <c r="G4" s="240" t="s">
        <v>12</v>
      </c>
      <c r="H4" s="240"/>
      <c r="I4" s="240"/>
      <c r="J4" s="240"/>
      <c r="K4" s="240"/>
      <c r="L4" s="241" t="s">
        <v>16</v>
      </c>
      <c r="M4" s="236" t="s">
        <v>17</v>
      </c>
      <c r="N4" s="236" t="s">
        <v>18</v>
      </c>
      <c r="O4" s="236" t="s">
        <v>19</v>
      </c>
      <c r="P4" s="236" t="s">
        <v>30</v>
      </c>
      <c r="Q4" s="236" t="s">
        <v>31</v>
      </c>
      <c r="R4" s="236" t="s">
        <v>32</v>
      </c>
      <c r="S4" s="234" t="s">
        <v>20</v>
      </c>
    </row>
    <row r="5" spans="1:19" ht="35.1" customHeight="1">
      <c r="A5" s="75" t="s">
        <v>26</v>
      </c>
      <c r="B5" s="76" t="s">
        <v>27</v>
      </c>
      <c r="C5" s="77" t="s">
        <v>28</v>
      </c>
      <c r="D5" s="243"/>
      <c r="E5" s="239"/>
      <c r="F5" s="239"/>
      <c r="G5" s="78" t="s">
        <v>6</v>
      </c>
      <c r="H5" s="79" t="s">
        <v>14</v>
      </c>
      <c r="I5" s="79" t="s">
        <v>15</v>
      </c>
      <c r="J5" s="51" t="s">
        <v>10</v>
      </c>
      <c r="K5" s="79" t="s">
        <v>11</v>
      </c>
      <c r="L5" s="242"/>
      <c r="M5" s="237"/>
      <c r="N5" s="237"/>
      <c r="O5" s="237"/>
      <c r="P5" s="237"/>
      <c r="Q5" s="237"/>
      <c r="R5" s="237"/>
      <c r="S5" s="235"/>
    </row>
    <row r="6" spans="1:19" ht="20.25" customHeight="1">
      <c r="A6" s="80" t="s">
        <v>29</v>
      </c>
      <c r="B6" s="81" t="s">
        <v>29</v>
      </c>
      <c r="C6" s="81" t="s">
        <v>29</v>
      </c>
      <c r="D6" s="82" t="s">
        <v>29</v>
      </c>
      <c r="E6" s="82" t="s">
        <v>33</v>
      </c>
      <c r="F6" s="83">
        <v>1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83">
        <v>7</v>
      </c>
      <c r="M6" s="83">
        <v>8</v>
      </c>
      <c r="N6" s="83">
        <v>9</v>
      </c>
      <c r="O6" s="83">
        <v>10</v>
      </c>
      <c r="P6" s="83">
        <v>11</v>
      </c>
      <c r="Q6" s="83">
        <v>12</v>
      </c>
      <c r="R6" s="83">
        <v>13</v>
      </c>
      <c r="S6" s="83">
        <v>14</v>
      </c>
    </row>
    <row r="7" spans="1:19" s="84" customFormat="1" ht="23.45" customHeight="1">
      <c r="A7" s="119"/>
      <c r="B7" s="119"/>
      <c r="C7" s="119"/>
      <c r="D7" s="119"/>
      <c r="E7" s="120" t="s">
        <v>2</v>
      </c>
      <c r="F7" s="121">
        <f>F8+F9+F10+F11</f>
        <v>432095</v>
      </c>
      <c r="G7" s="121">
        <f>G8+G9+G10+G11</f>
        <v>432095</v>
      </c>
      <c r="H7" s="121"/>
      <c r="I7" s="121"/>
      <c r="J7" s="121"/>
      <c r="K7" s="121"/>
      <c r="L7" s="121"/>
      <c r="M7" s="121"/>
      <c r="N7" s="122"/>
      <c r="O7" s="122"/>
      <c r="P7" s="122"/>
      <c r="Q7" s="122"/>
      <c r="R7" s="122"/>
      <c r="S7" s="122"/>
    </row>
    <row r="8" spans="1:19" ht="23.45" customHeight="1">
      <c r="A8" s="119"/>
      <c r="B8" s="119"/>
      <c r="C8" s="119"/>
      <c r="D8" s="119" t="s">
        <v>219</v>
      </c>
      <c r="E8" s="120" t="s">
        <v>220</v>
      </c>
      <c r="F8" s="121">
        <f>G8</f>
        <v>432095</v>
      </c>
      <c r="G8" s="121">
        <v>432095</v>
      </c>
      <c r="H8" s="121"/>
      <c r="I8" s="121"/>
      <c r="J8" s="121"/>
      <c r="K8" s="121"/>
      <c r="L8" s="121"/>
      <c r="M8" s="121"/>
      <c r="N8" s="122"/>
      <c r="O8" s="122"/>
      <c r="P8" s="122"/>
      <c r="Q8" s="122"/>
      <c r="R8" s="122"/>
      <c r="S8" s="122"/>
    </row>
    <row r="9" spans="1:19" ht="23.45" customHeight="1">
      <c r="A9" s="119"/>
      <c r="B9" s="119"/>
      <c r="C9" s="119"/>
      <c r="D9" s="119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ht="23.45" customHeight="1">
      <c r="A10" s="119"/>
      <c r="B10" s="119"/>
      <c r="C10" s="119"/>
      <c r="D10" s="119"/>
      <c r="E10" s="120"/>
      <c r="F10" s="121"/>
      <c r="G10" s="121"/>
      <c r="H10" s="121"/>
      <c r="I10" s="121"/>
      <c r="J10" s="121"/>
      <c r="K10" s="121"/>
      <c r="L10" s="121"/>
      <c r="M10" s="121"/>
      <c r="N10" s="122"/>
      <c r="O10" s="122"/>
      <c r="P10" s="122"/>
      <c r="Q10" s="122"/>
      <c r="R10" s="122"/>
      <c r="S10" s="122"/>
    </row>
    <row r="11" spans="1:19" ht="23.45" customHeight="1">
      <c r="A11" s="119"/>
      <c r="B11" s="119"/>
      <c r="C11" s="119"/>
      <c r="D11" s="119"/>
      <c r="E11" s="120"/>
      <c r="F11" s="121"/>
      <c r="G11" s="121"/>
      <c r="H11" s="121"/>
      <c r="I11" s="121"/>
      <c r="J11" s="121"/>
      <c r="K11" s="121"/>
      <c r="L11" s="121"/>
      <c r="M11" s="121"/>
      <c r="N11" s="122"/>
      <c r="O11" s="122"/>
      <c r="P11" s="122"/>
      <c r="Q11" s="122"/>
      <c r="R11" s="122"/>
      <c r="S11" s="122"/>
    </row>
  </sheetData>
  <sheetProtection formatCells="0" formatColumns="0" formatRows="0"/>
  <mergeCells count="14"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L4:L5"/>
    <mergeCell ref="M4:M5"/>
    <mergeCell ref="D4:D5"/>
    <mergeCell ref="A3:D3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>
      <selection activeCell="G31" sqref="G31"/>
    </sheetView>
  </sheetViews>
  <sheetFormatPr defaultColWidth="7.25" defaultRowHeight="11.25"/>
  <cols>
    <col min="1" max="1" width="6.875" style="93" customWidth="1"/>
    <col min="2" max="3" width="5.875" style="93" customWidth="1"/>
    <col min="4" max="4" width="7.125" style="93" customWidth="1"/>
    <col min="5" max="5" width="21.875" style="93" customWidth="1"/>
    <col min="6" max="6" width="12.75" style="93" customWidth="1"/>
    <col min="7" max="7" width="13.375" style="93" customWidth="1"/>
    <col min="8" max="8" width="11.875" style="93" customWidth="1"/>
    <col min="9" max="9" width="11.75" style="93" customWidth="1"/>
    <col min="10" max="10" width="10.875" style="93" customWidth="1"/>
    <col min="11" max="11" width="12.125" style="93" customWidth="1"/>
    <col min="12" max="12" width="9.75" style="93" customWidth="1"/>
    <col min="13" max="13" width="13.125" style="93" customWidth="1"/>
    <col min="14" max="245" width="7.25" style="93" customWidth="1"/>
    <col min="246" max="16384" width="7.25" style="93"/>
  </cols>
  <sheetData>
    <row r="1" spans="1:13" ht="25.5" customHeight="1">
      <c r="A1" s="86"/>
      <c r="B1" s="86"/>
      <c r="C1" s="87"/>
      <c r="D1" s="88"/>
      <c r="E1" s="89"/>
      <c r="F1" s="90"/>
      <c r="G1" s="90"/>
      <c r="H1" s="90"/>
      <c r="I1" s="91"/>
      <c r="J1" s="90"/>
      <c r="K1" s="90"/>
      <c r="L1" s="90"/>
      <c r="M1" s="92" t="s">
        <v>34</v>
      </c>
    </row>
    <row r="2" spans="1:13" ht="21.75" customHeight="1">
      <c r="A2" s="244" t="s">
        <v>199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25.5" customHeight="1">
      <c r="A3" s="246" t="s">
        <v>218</v>
      </c>
      <c r="B3" s="247"/>
      <c r="C3" s="247"/>
      <c r="D3" s="247"/>
      <c r="E3" s="247"/>
      <c r="F3" s="90"/>
      <c r="G3" s="94"/>
      <c r="H3" s="94"/>
      <c r="I3" s="94"/>
      <c r="J3" s="94"/>
      <c r="K3" s="94"/>
      <c r="L3" s="94"/>
      <c r="M3" s="95" t="s">
        <v>195</v>
      </c>
    </row>
    <row r="4" spans="1:13" ht="25.5" customHeight="1">
      <c r="A4" s="96" t="s">
        <v>22</v>
      </c>
      <c r="B4" s="96"/>
      <c r="C4" s="96"/>
      <c r="D4" s="245" t="s">
        <v>23</v>
      </c>
      <c r="E4" s="245" t="s">
        <v>24</v>
      </c>
      <c r="F4" s="245" t="s">
        <v>25</v>
      </c>
      <c r="G4" s="96" t="s">
        <v>35</v>
      </c>
      <c r="H4" s="96"/>
      <c r="I4" s="96"/>
      <c r="J4" s="96"/>
      <c r="K4" s="96" t="s">
        <v>36</v>
      </c>
      <c r="L4" s="96"/>
      <c r="M4" s="96"/>
    </row>
    <row r="5" spans="1:13" ht="25.5" customHeight="1">
      <c r="A5" s="97" t="s">
        <v>26</v>
      </c>
      <c r="B5" s="98" t="s">
        <v>27</v>
      </c>
      <c r="C5" s="98" t="s">
        <v>28</v>
      </c>
      <c r="D5" s="245"/>
      <c r="E5" s="245"/>
      <c r="F5" s="245"/>
      <c r="G5" s="159" t="s">
        <v>5</v>
      </c>
      <c r="H5" s="159" t="s">
        <v>37</v>
      </c>
      <c r="I5" s="159" t="s">
        <v>38</v>
      </c>
      <c r="J5" s="159" t="s">
        <v>39</v>
      </c>
      <c r="K5" s="159" t="s">
        <v>5</v>
      </c>
      <c r="L5" s="159" t="s">
        <v>40</v>
      </c>
      <c r="M5" s="159" t="s">
        <v>41</v>
      </c>
    </row>
    <row r="6" spans="1:13" ht="20.25" customHeight="1">
      <c r="A6" s="97" t="s">
        <v>29</v>
      </c>
      <c r="B6" s="98" t="s">
        <v>29</v>
      </c>
      <c r="C6" s="98" t="s">
        <v>29</v>
      </c>
      <c r="D6" s="161" t="s">
        <v>29</v>
      </c>
      <c r="E6" s="159" t="s">
        <v>29</v>
      </c>
      <c r="F6" s="161">
        <v>1</v>
      </c>
      <c r="G6" s="161">
        <v>2</v>
      </c>
      <c r="H6" s="161">
        <v>3</v>
      </c>
      <c r="I6" s="161">
        <v>4</v>
      </c>
      <c r="J6" s="161">
        <v>5</v>
      </c>
      <c r="K6" s="161">
        <v>6</v>
      </c>
      <c r="L6" s="161">
        <v>7</v>
      </c>
      <c r="M6" s="161">
        <v>8</v>
      </c>
    </row>
    <row r="7" spans="1:13" s="99" customFormat="1" ht="21.6" customHeight="1">
      <c r="A7" s="162"/>
      <c r="B7" s="162"/>
      <c r="C7" s="163"/>
      <c r="D7" s="164"/>
      <c r="E7" s="165" t="s">
        <v>2</v>
      </c>
      <c r="F7" s="123">
        <f>F8+F9+F10+F11</f>
        <v>432095</v>
      </c>
      <c r="G7" s="123">
        <f>G8+G9+G10+G11</f>
        <v>362095</v>
      </c>
      <c r="H7" s="123"/>
      <c r="I7" s="123"/>
      <c r="J7" s="123"/>
      <c r="K7" s="123">
        <f>K8</f>
        <v>70000</v>
      </c>
      <c r="L7" s="123"/>
      <c r="M7" s="123">
        <f>M8</f>
        <v>70000</v>
      </c>
    </row>
    <row r="8" spans="1:13" ht="21.6" customHeight="1">
      <c r="A8" s="162"/>
      <c r="B8" s="162"/>
      <c r="C8" s="163"/>
      <c r="D8" s="119" t="s">
        <v>219</v>
      </c>
      <c r="E8" s="120" t="s">
        <v>220</v>
      </c>
      <c r="F8" s="123">
        <f>G8+K8</f>
        <v>432095</v>
      </c>
      <c r="G8" s="123">
        <f>H8+I8+J8</f>
        <v>362095</v>
      </c>
      <c r="H8" s="123">
        <v>345437</v>
      </c>
      <c r="I8" s="123">
        <v>16658</v>
      </c>
      <c r="J8" s="123"/>
      <c r="K8" s="123">
        <f>M8</f>
        <v>70000</v>
      </c>
      <c r="L8" s="123"/>
      <c r="M8" s="123">
        <v>70000</v>
      </c>
    </row>
    <row r="9" spans="1:13" ht="21.6" customHeight="1">
      <c r="A9" s="162"/>
      <c r="B9" s="162"/>
      <c r="C9" s="119"/>
      <c r="D9" s="119"/>
      <c r="E9" s="120"/>
      <c r="F9" s="123"/>
      <c r="G9" s="123"/>
      <c r="H9" s="123"/>
      <c r="I9" s="123"/>
      <c r="J9" s="123"/>
      <c r="K9" s="123"/>
      <c r="L9" s="123"/>
      <c r="M9" s="123"/>
    </row>
    <row r="10" spans="1:13" ht="21.6" customHeight="1">
      <c r="A10" s="162"/>
      <c r="B10" s="162"/>
      <c r="C10" s="163"/>
      <c r="D10" s="119"/>
      <c r="E10" s="120"/>
      <c r="F10" s="123"/>
      <c r="G10" s="123"/>
      <c r="H10" s="123"/>
      <c r="I10" s="123"/>
      <c r="J10" s="123"/>
      <c r="K10" s="123"/>
      <c r="L10" s="123"/>
      <c r="M10" s="123"/>
    </row>
    <row r="11" spans="1:13" ht="21" customHeight="1">
      <c r="A11" s="162"/>
      <c r="B11" s="162"/>
      <c r="C11" s="163"/>
      <c r="D11" s="119"/>
      <c r="E11" s="120"/>
      <c r="F11" s="123"/>
      <c r="G11" s="123"/>
      <c r="H11" s="123"/>
      <c r="I11" s="123"/>
      <c r="J11" s="123"/>
      <c r="K11" s="123"/>
      <c r="L11" s="123"/>
      <c r="M11" s="123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19685039370078741" right="0.19685039370078741" top="0.59055118110236227" bottom="0.39370078740157483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topLeftCell="C1" zoomScaleNormal="100" workbookViewId="0">
      <selection activeCell="O21" sqref="O21"/>
    </sheetView>
  </sheetViews>
  <sheetFormatPr defaultColWidth="7.25" defaultRowHeight="11.25"/>
  <cols>
    <col min="1" max="1" width="4.125" style="107" customWidth="1"/>
    <col min="2" max="2" width="28.75" style="107" customWidth="1"/>
    <col min="3" max="3" width="15.25" style="7" customWidth="1"/>
    <col min="4" max="4" width="29.125" style="7" customWidth="1"/>
    <col min="5" max="5" width="17.125" style="7" customWidth="1"/>
    <col min="6" max="6" width="13.875" style="7" customWidth="1"/>
    <col min="7" max="7" width="14.75" style="7" customWidth="1"/>
    <col min="8" max="12" width="11.25" style="7" customWidth="1"/>
    <col min="13" max="16384" width="7.25" style="7"/>
  </cols>
  <sheetData>
    <row r="1" spans="1:12" ht="11.4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52</v>
      </c>
    </row>
    <row r="2" spans="1:12" ht="23.1" customHeight="1">
      <c r="A2" s="258" t="s">
        <v>200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customHeight="1">
      <c r="A3" s="259" t="s">
        <v>218</v>
      </c>
      <c r="B3" s="260"/>
      <c r="C3" s="260"/>
      <c r="D3" s="260"/>
      <c r="E3" s="260"/>
      <c r="F3" s="108"/>
      <c r="G3" s="108"/>
      <c r="H3" s="108"/>
      <c r="I3" s="108"/>
      <c r="J3" s="108"/>
      <c r="K3" s="108"/>
      <c r="L3" s="166" t="s">
        <v>196</v>
      </c>
    </row>
    <row r="4" spans="1:12" s="10" customFormat="1" ht="16.350000000000001" customHeight="1">
      <c r="A4" s="248" t="s">
        <v>42</v>
      </c>
      <c r="B4" s="261"/>
      <c r="C4" s="249"/>
      <c r="D4" s="8" t="s">
        <v>0</v>
      </c>
      <c r="E4" s="9"/>
      <c r="F4" s="8"/>
      <c r="G4" s="8"/>
      <c r="H4" s="8"/>
      <c r="I4" s="8"/>
      <c r="J4" s="8"/>
      <c r="K4" s="8"/>
      <c r="L4" s="8"/>
    </row>
    <row r="5" spans="1:12" s="10" customFormat="1" ht="15.6" customHeight="1">
      <c r="A5" s="270" t="s">
        <v>43</v>
      </c>
      <c r="B5" s="271"/>
      <c r="C5" s="276" t="s">
        <v>1</v>
      </c>
      <c r="D5" s="276" t="s">
        <v>44</v>
      </c>
      <c r="E5" s="267" t="s">
        <v>2</v>
      </c>
      <c r="F5" s="11" t="s">
        <v>4</v>
      </c>
      <c r="G5" s="11"/>
      <c r="H5" s="11"/>
      <c r="I5" s="11"/>
      <c r="J5" s="11"/>
      <c r="K5" s="11"/>
      <c r="L5" s="11"/>
    </row>
    <row r="6" spans="1:12" s="10" customFormat="1" ht="15" customHeight="1">
      <c r="A6" s="272"/>
      <c r="B6" s="273"/>
      <c r="C6" s="277"/>
      <c r="D6" s="276"/>
      <c r="E6" s="267"/>
      <c r="F6" s="262" t="s">
        <v>12</v>
      </c>
      <c r="G6" s="263"/>
      <c r="H6" s="263"/>
      <c r="I6" s="263"/>
      <c r="J6" s="263"/>
      <c r="K6" s="264"/>
      <c r="L6" s="265" t="s">
        <v>17</v>
      </c>
    </row>
    <row r="7" spans="1:12" s="10" customFormat="1" ht="45" customHeight="1">
      <c r="A7" s="274"/>
      <c r="B7" s="275"/>
      <c r="C7" s="277"/>
      <c r="D7" s="276"/>
      <c r="E7" s="267"/>
      <c r="F7" s="85" t="s">
        <v>5</v>
      </c>
      <c r="G7" s="12" t="s">
        <v>6</v>
      </c>
      <c r="H7" s="13" t="s">
        <v>7</v>
      </c>
      <c r="I7" s="13" t="s">
        <v>15</v>
      </c>
      <c r="J7" s="14" t="s">
        <v>10</v>
      </c>
      <c r="K7" s="15" t="s">
        <v>11</v>
      </c>
      <c r="L7" s="266"/>
    </row>
    <row r="8" spans="1:12" s="16" customFormat="1" ht="17.100000000000001" customHeight="1">
      <c r="A8" s="268" t="s">
        <v>12</v>
      </c>
      <c r="B8" s="15" t="s">
        <v>13</v>
      </c>
      <c r="C8" s="124">
        <v>432095</v>
      </c>
      <c r="D8" s="101" t="s">
        <v>60</v>
      </c>
      <c r="E8" s="125">
        <v>0</v>
      </c>
      <c r="F8" s="125">
        <v>0</v>
      </c>
      <c r="G8" s="125">
        <f>70000+146196+48120+12183+43200+16365+12000+4658</f>
        <v>352722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</row>
    <row r="9" spans="1:12" s="16" customFormat="1" ht="16.350000000000001" customHeight="1">
      <c r="A9" s="269"/>
      <c r="B9" s="15" t="s">
        <v>14</v>
      </c>
      <c r="C9" s="124"/>
      <c r="D9" s="102" t="s">
        <v>54</v>
      </c>
      <c r="E9" s="125">
        <v>0</v>
      </c>
      <c r="F9" s="125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</row>
    <row r="10" spans="1:12" s="16" customFormat="1" ht="17.45" customHeight="1">
      <c r="A10" s="269"/>
      <c r="B10" s="15" t="s">
        <v>15</v>
      </c>
      <c r="C10" s="124">
        <v>0</v>
      </c>
      <c r="D10" s="102" t="s">
        <v>57</v>
      </c>
      <c r="E10" s="125">
        <v>0</v>
      </c>
      <c r="F10" s="125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</row>
    <row r="11" spans="1:12" s="16" customFormat="1" ht="19.350000000000001" customHeight="1">
      <c r="A11" s="269"/>
      <c r="B11" s="15" t="s">
        <v>10</v>
      </c>
      <c r="C11" s="124">
        <v>0</v>
      </c>
      <c r="D11" s="102" t="s">
        <v>62</v>
      </c>
      <c r="E11" s="125"/>
      <c r="F11" s="125"/>
      <c r="G11" s="126"/>
      <c r="H11" s="126"/>
      <c r="I11" s="126">
        <v>0</v>
      </c>
      <c r="J11" s="126">
        <v>0</v>
      </c>
      <c r="K11" s="126">
        <v>0</v>
      </c>
      <c r="L11" s="126">
        <v>0</v>
      </c>
    </row>
    <row r="12" spans="1:12" s="16" customFormat="1" ht="18" customHeight="1">
      <c r="A12" s="269"/>
      <c r="B12" s="15" t="s">
        <v>11</v>
      </c>
      <c r="C12" s="124">
        <v>0</v>
      </c>
      <c r="D12" s="102" t="s">
        <v>56</v>
      </c>
      <c r="E12" s="125"/>
      <c r="F12" s="125"/>
      <c r="G12" s="126"/>
      <c r="H12" s="126"/>
      <c r="I12" s="126">
        <v>0</v>
      </c>
      <c r="J12" s="126">
        <v>0</v>
      </c>
      <c r="K12" s="126">
        <v>0</v>
      </c>
      <c r="L12" s="126">
        <v>0</v>
      </c>
    </row>
    <row r="13" spans="1:12" s="16" customFormat="1" ht="15" customHeight="1">
      <c r="A13" s="250" t="s">
        <v>17</v>
      </c>
      <c r="B13" s="250"/>
      <c r="C13" s="124">
        <v>0</v>
      </c>
      <c r="D13" s="102" t="s">
        <v>61</v>
      </c>
      <c r="E13" s="125"/>
      <c r="F13" s="125"/>
      <c r="G13" s="126"/>
      <c r="H13" s="126"/>
      <c r="I13" s="126">
        <v>0</v>
      </c>
      <c r="J13" s="126">
        <v>0</v>
      </c>
      <c r="K13" s="126">
        <v>0</v>
      </c>
      <c r="L13" s="126">
        <v>0</v>
      </c>
    </row>
    <row r="14" spans="1:12" s="16" customFormat="1" ht="15" customHeight="1">
      <c r="A14" s="250"/>
      <c r="B14" s="250"/>
      <c r="C14" s="127"/>
      <c r="D14" s="102" t="s">
        <v>64</v>
      </c>
      <c r="E14" s="125"/>
      <c r="F14" s="125"/>
      <c r="G14" s="126"/>
      <c r="H14" s="126"/>
      <c r="I14" s="126">
        <v>0</v>
      </c>
      <c r="J14" s="126">
        <v>0</v>
      </c>
      <c r="K14" s="126">
        <v>0</v>
      </c>
      <c r="L14" s="126">
        <v>0</v>
      </c>
    </row>
    <row r="15" spans="1:12" s="16" customFormat="1" ht="15" customHeight="1">
      <c r="A15" s="250"/>
      <c r="B15" s="250"/>
      <c r="C15" s="100"/>
      <c r="D15" s="101" t="s">
        <v>58</v>
      </c>
      <c r="E15" s="125"/>
      <c r="F15" s="125"/>
      <c r="G15" s="126">
        <v>39227</v>
      </c>
      <c r="H15" s="126"/>
      <c r="I15" s="126">
        <v>0</v>
      </c>
      <c r="J15" s="126">
        <v>0</v>
      </c>
      <c r="K15" s="126">
        <v>0</v>
      </c>
      <c r="L15" s="126">
        <v>0</v>
      </c>
    </row>
    <row r="16" spans="1:12" s="16" customFormat="1" ht="15" customHeight="1">
      <c r="A16" s="255"/>
      <c r="B16" s="255"/>
      <c r="C16" s="128"/>
      <c r="D16" s="102" t="s">
        <v>55</v>
      </c>
      <c r="E16" s="125"/>
      <c r="F16" s="125"/>
      <c r="G16" s="126">
        <f>15691+918</f>
        <v>16609</v>
      </c>
      <c r="H16" s="126"/>
      <c r="I16" s="126">
        <v>0</v>
      </c>
      <c r="J16" s="126">
        <v>0</v>
      </c>
      <c r="K16" s="126">
        <v>0</v>
      </c>
      <c r="L16" s="126">
        <v>0</v>
      </c>
    </row>
    <row r="17" spans="1:13" s="16" customFormat="1" ht="15" customHeight="1">
      <c r="A17" s="253"/>
      <c r="B17" s="254"/>
      <c r="C17" s="128"/>
      <c r="D17" s="102" t="s">
        <v>53</v>
      </c>
      <c r="E17" s="125"/>
      <c r="F17" s="125"/>
      <c r="G17" s="126"/>
      <c r="H17" s="126"/>
      <c r="I17" s="126">
        <v>0</v>
      </c>
      <c r="J17" s="126">
        <v>0</v>
      </c>
      <c r="K17" s="126">
        <v>0</v>
      </c>
      <c r="L17" s="126">
        <v>0</v>
      </c>
    </row>
    <row r="18" spans="1:13" s="16" customFormat="1" ht="15" customHeight="1">
      <c r="A18" s="129"/>
      <c r="B18" s="130"/>
      <c r="C18" s="128"/>
      <c r="D18" s="101" t="s">
        <v>66</v>
      </c>
      <c r="E18" s="125"/>
      <c r="F18" s="125"/>
      <c r="G18" s="126"/>
      <c r="H18" s="126"/>
      <c r="I18" s="126">
        <v>0</v>
      </c>
      <c r="J18" s="126">
        <v>0</v>
      </c>
      <c r="K18" s="126">
        <v>0</v>
      </c>
      <c r="L18" s="126">
        <v>0</v>
      </c>
    </row>
    <row r="19" spans="1:13" s="16" customFormat="1" ht="15" customHeight="1">
      <c r="A19" s="253"/>
      <c r="B19" s="254"/>
      <c r="C19" s="128"/>
      <c r="D19" s="101" t="s">
        <v>67</v>
      </c>
      <c r="E19" s="125"/>
      <c r="F19" s="125"/>
      <c r="G19" s="126"/>
      <c r="H19" s="126"/>
      <c r="I19" s="126">
        <v>0</v>
      </c>
      <c r="J19" s="126">
        <v>0</v>
      </c>
      <c r="K19" s="126">
        <v>0</v>
      </c>
      <c r="L19" s="126">
        <v>0</v>
      </c>
      <c r="M19" s="17"/>
    </row>
    <row r="20" spans="1:13" s="16" customFormat="1" ht="15" customHeight="1">
      <c r="A20" s="256"/>
      <c r="B20" s="257"/>
      <c r="C20" s="128"/>
      <c r="D20" s="102" t="s">
        <v>63</v>
      </c>
      <c r="E20" s="125"/>
      <c r="F20" s="125"/>
      <c r="G20" s="18"/>
      <c r="H20" s="18"/>
      <c r="I20" s="18">
        <v>0</v>
      </c>
      <c r="J20" s="18">
        <v>0</v>
      </c>
      <c r="K20" s="18">
        <v>0</v>
      </c>
      <c r="L20" s="18">
        <v>0</v>
      </c>
    </row>
    <row r="21" spans="1:13" s="16" customFormat="1" ht="15" customHeight="1">
      <c r="A21" s="253"/>
      <c r="B21" s="254"/>
      <c r="C21" s="128"/>
      <c r="D21" s="102" t="s">
        <v>65</v>
      </c>
      <c r="E21" s="125"/>
      <c r="F21" s="125"/>
      <c r="G21" s="125"/>
      <c r="H21" s="18"/>
      <c r="I21" s="125">
        <v>0</v>
      </c>
      <c r="J21" s="125">
        <v>0</v>
      </c>
      <c r="K21" s="125">
        <v>0</v>
      </c>
      <c r="L21" s="125">
        <v>0</v>
      </c>
    </row>
    <row r="22" spans="1:13" s="16" customFormat="1" ht="15" customHeight="1">
      <c r="A22" s="253"/>
      <c r="B22" s="254"/>
      <c r="C22" s="128"/>
      <c r="D22" s="102" t="s">
        <v>59</v>
      </c>
      <c r="E22" s="125"/>
      <c r="F22" s="125"/>
      <c r="G22" s="125"/>
      <c r="H22" s="18"/>
      <c r="I22" s="125">
        <v>0</v>
      </c>
      <c r="J22" s="125">
        <v>0</v>
      </c>
      <c r="K22" s="125">
        <v>0</v>
      </c>
      <c r="L22" s="125">
        <v>0</v>
      </c>
    </row>
    <row r="23" spans="1:13" s="16" customFormat="1" ht="15" customHeight="1">
      <c r="A23" s="250"/>
      <c r="B23" s="250"/>
      <c r="C23" s="19"/>
      <c r="D23" s="102" t="s">
        <v>68</v>
      </c>
      <c r="E23" s="125"/>
      <c r="F23" s="125"/>
      <c r="G23" s="125"/>
      <c r="H23" s="18"/>
      <c r="I23" s="125">
        <v>0</v>
      </c>
      <c r="J23" s="125">
        <v>0</v>
      </c>
      <c r="K23" s="125">
        <v>0</v>
      </c>
      <c r="L23" s="125">
        <v>0</v>
      </c>
    </row>
    <row r="24" spans="1:13" s="16" customFormat="1" ht="15" customHeight="1">
      <c r="A24" s="104"/>
      <c r="B24" s="105"/>
      <c r="C24" s="19"/>
      <c r="D24" s="102" t="s">
        <v>69</v>
      </c>
      <c r="E24" s="125"/>
      <c r="F24" s="125"/>
      <c r="G24" s="125"/>
      <c r="H24" s="18"/>
      <c r="I24" s="125">
        <v>0</v>
      </c>
      <c r="J24" s="125">
        <v>0</v>
      </c>
      <c r="K24" s="125">
        <v>0</v>
      </c>
      <c r="L24" s="125">
        <v>0</v>
      </c>
    </row>
    <row r="25" spans="1:13" s="16" customFormat="1" ht="15" customHeight="1">
      <c r="A25" s="104"/>
      <c r="B25" s="105"/>
      <c r="C25" s="19"/>
      <c r="D25" s="102" t="s">
        <v>70</v>
      </c>
      <c r="E25" s="125"/>
      <c r="F25" s="125"/>
      <c r="G25" s="125"/>
      <c r="H25" s="18"/>
      <c r="I25" s="125">
        <v>0</v>
      </c>
      <c r="J25" s="125">
        <v>0</v>
      </c>
      <c r="K25" s="125">
        <v>0</v>
      </c>
      <c r="L25" s="125">
        <v>0</v>
      </c>
    </row>
    <row r="26" spans="1:13" s="16" customFormat="1" ht="15" customHeight="1">
      <c r="A26" s="104"/>
      <c r="B26" s="105"/>
      <c r="C26" s="19"/>
      <c r="D26" s="102" t="s">
        <v>71</v>
      </c>
      <c r="E26" s="125"/>
      <c r="F26" s="125"/>
      <c r="G26" s="125"/>
      <c r="H26" s="18"/>
      <c r="I26" s="125">
        <v>0</v>
      </c>
      <c r="J26" s="125">
        <v>0</v>
      </c>
      <c r="K26" s="125">
        <v>0</v>
      </c>
      <c r="L26" s="125">
        <v>0</v>
      </c>
    </row>
    <row r="27" spans="1:13" s="16" customFormat="1" ht="15" customHeight="1">
      <c r="A27" s="104"/>
      <c r="B27" s="105"/>
      <c r="C27" s="19"/>
      <c r="D27" s="102" t="s">
        <v>72</v>
      </c>
      <c r="E27" s="125"/>
      <c r="F27" s="125"/>
      <c r="G27" s="125">
        <v>23537</v>
      </c>
      <c r="H27" s="18"/>
      <c r="I27" s="125">
        <v>0</v>
      </c>
      <c r="J27" s="125">
        <v>0</v>
      </c>
      <c r="K27" s="125">
        <v>0</v>
      </c>
      <c r="L27" s="125">
        <v>0</v>
      </c>
    </row>
    <row r="28" spans="1:13" s="16" customFormat="1" ht="15" customHeight="1">
      <c r="A28" s="104"/>
      <c r="B28" s="105"/>
      <c r="C28" s="19"/>
      <c r="D28" s="102" t="s">
        <v>73</v>
      </c>
      <c r="E28" s="125"/>
      <c r="F28" s="125"/>
      <c r="G28" s="125"/>
      <c r="H28" s="18"/>
      <c r="I28" s="125">
        <v>0</v>
      </c>
      <c r="J28" s="125">
        <v>0</v>
      </c>
      <c r="K28" s="125">
        <v>0</v>
      </c>
      <c r="L28" s="125">
        <v>0</v>
      </c>
    </row>
    <row r="29" spans="1:13" s="16" customFormat="1" ht="15" customHeight="1">
      <c r="A29" s="104"/>
      <c r="B29" s="105"/>
      <c r="C29" s="19"/>
      <c r="D29" s="102" t="s">
        <v>74</v>
      </c>
      <c r="E29" s="125">
        <v>0</v>
      </c>
      <c r="F29" s="125">
        <v>0</v>
      </c>
      <c r="G29" s="125">
        <v>0</v>
      </c>
      <c r="H29" s="18">
        <v>0</v>
      </c>
      <c r="I29" s="125">
        <v>0</v>
      </c>
      <c r="J29" s="125">
        <v>0</v>
      </c>
      <c r="K29" s="125">
        <v>0</v>
      </c>
      <c r="L29" s="125">
        <v>0</v>
      </c>
    </row>
    <row r="30" spans="1:13" s="16" customFormat="1" ht="15" customHeight="1">
      <c r="A30" s="104"/>
      <c r="B30" s="105"/>
      <c r="C30" s="19"/>
      <c r="D30" s="102" t="s">
        <v>75</v>
      </c>
      <c r="E30" s="125">
        <v>0</v>
      </c>
      <c r="F30" s="125">
        <v>0</v>
      </c>
      <c r="G30" s="125">
        <v>0</v>
      </c>
      <c r="H30" s="18">
        <v>0</v>
      </c>
      <c r="I30" s="125">
        <v>0</v>
      </c>
      <c r="J30" s="125">
        <v>0</v>
      </c>
      <c r="K30" s="125">
        <v>0</v>
      </c>
      <c r="L30" s="125">
        <v>0</v>
      </c>
    </row>
    <row r="31" spans="1:13" s="16" customFormat="1" ht="15" customHeight="1">
      <c r="A31" s="251"/>
      <c r="B31" s="252"/>
      <c r="C31" s="18"/>
      <c r="D31" s="102" t="s">
        <v>76</v>
      </c>
      <c r="E31" s="125">
        <v>0</v>
      </c>
      <c r="F31" s="125">
        <v>0</v>
      </c>
      <c r="G31" s="125">
        <v>0</v>
      </c>
      <c r="H31" s="18">
        <v>0</v>
      </c>
      <c r="I31" s="125">
        <v>0</v>
      </c>
      <c r="J31" s="125">
        <v>0</v>
      </c>
      <c r="K31" s="125">
        <v>0</v>
      </c>
      <c r="L31" s="125">
        <v>0</v>
      </c>
    </row>
    <row r="32" spans="1:13" s="16" customFormat="1" ht="15" customHeight="1">
      <c r="A32" s="104"/>
      <c r="B32" s="105"/>
      <c r="C32" s="18"/>
      <c r="D32" s="102" t="s">
        <v>77</v>
      </c>
      <c r="E32" s="125">
        <v>0</v>
      </c>
      <c r="F32" s="125">
        <v>0</v>
      </c>
      <c r="G32" s="125">
        <v>0</v>
      </c>
      <c r="H32" s="18">
        <v>0</v>
      </c>
      <c r="I32" s="125">
        <v>0</v>
      </c>
      <c r="J32" s="125">
        <v>0</v>
      </c>
      <c r="K32" s="125">
        <v>0</v>
      </c>
      <c r="L32" s="125">
        <v>0</v>
      </c>
    </row>
    <row r="33" spans="1:12" s="16" customFormat="1" ht="15" customHeight="1">
      <c r="A33" s="104"/>
      <c r="B33" s="105"/>
      <c r="C33" s="18"/>
      <c r="D33" s="102" t="s">
        <v>78</v>
      </c>
      <c r="E33" s="125">
        <v>0</v>
      </c>
      <c r="F33" s="125">
        <v>0</v>
      </c>
      <c r="G33" s="125">
        <v>0</v>
      </c>
      <c r="H33" s="18">
        <v>0</v>
      </c>
      <c r="I33" s="125">
        <v>0</v>
      </c>
      <c r="J33" s="125">
        <v>0</v>
      </c>
      <c r="K33" s="125">
        <v>0</v>
      </c>
      <c r="L33" s="125">
        <v>0</v>
      </c>
    </row>
    <row r="34" spans="1:12" s="16" customFormat="1" ht="15" customHeight="1">
      <c r="A34" s="104"/>
      <c r="B34" s="105"/>
      <c r="C34" s="18"/>
      <c r="D34" s="102" t="s">
        <v>79</v>
      </c>
      <c r="E34" s="125">
        <v>0</v>
      </c>
      <c r="F34" s="125">
        <v>0</v>
      </c>
      <c r="G34" s="125">
        <v>0</v>
      </c>
      <c r="H34" s="18">
        <v>0</v>
      </c>
      <c r="I34" s="125">
        <v>0</v>
      </c>
      <c r="J34" s="125">
        <v>0</v>
      </c>
      <c r="K34" s="125">
        <v>0</v>
      </c>
      <c r="L34" s="125">
        <v>0</v>
      </c>
    </row>
    <row r="35" spans="1:12" s="16" customFormat="1" ht="15" customHeight="1">
      <c r="A35" s="248" t="s">
        <v>45</v>
      </c>
      <c r="B35" s="249"/>
      <c r="C35" s="18">
        <f>C8</f>
        <v>432095</v>
      </c>
      <c r="D35" s="103" t="s">
        <v>80</v>
      </c>
      <c r="E35" s="125"/>
      <c r="F35" s="125"/>
      <c r="G35" s="125">
        <f>SUM(G8:G34)</f>
        <v>432095</v>
      </c>
      <c r="H35" s="125"/>
      <c r="I35" s="125">
        <v>0</v>
      </c>
      <c r="J35" s="125">
        <v>0</v>
      </c>
      <c r="K35" s="125">
        <v>0</v>
      </c>
      <c r="L35" s="125">
        <v>0</v>
      </c>
    </row>
    <row r="36" spans="1:12" s="10" customFormat="1" ht="14.25">
      <c r="A36" s="106"/>
      <c r="B36" s="106"/>
      <c r="D36"/>
    </row>
    <row r="37" spans="1:12" s="10" customFormat="1" ht="14.25">
      <c r="A37" s="106"/>
      <c r="B37" s="106"/>
    </row>
    <row r="38" spans="1:12" s="10" customFormat="1" ht="14.25">
      <c r="A38" s="106"/>
      <c r="B38" s="106"/>
    </row>
    <row r="39" spans="1:12" s="10" customFormat="1" ht="14.25">
      <c r="A39" s="106"/>
      <c r="B39" s="106"/>
    </row>
    <row r="40" spans="1:12" s="10" customFormat="1" ht="14.25">
      <c r="A40" s="106"/>
      <c r="B40" s="106"/>
    </row>
    <row r="41" spans="1:12" s="10" customFormat="1" ht="14.25">
      <c r="A41" s="106"/>
      <c r="B41" s="106"/>
    </row>
    <row r="42" spans="1:12" s="10" customFormat="1" ht="14.25">
      <c r="A42" s="106"/>
      <c r="B42" s="106"/>
    </row>
  </sheetData>
  <sheetProtection formatCells="0" formatColumns="0" formatRows="0"/>
  <mergeCells count="22">
    <mergeCell ref="A2:L2"/>
    <mergeCell ref="A13:B13"/>
    <mergeCell ref="A3:E3"/>
    <mergeCell ref="A4:C4"/>
    <mergeCell ref="F6:K6"/>
    <mergeCell ref="L6:L7"/>
    <mergeCell ref="E5:E7"/>
    <mergeCell ref="A8:A12"/>
    <mergeCell ref="A5:B7"/>
    <mergeCell ref="C5:C7"/>
    <mergeCell ref="D5:D7"/>
    <mergeCell ref="A35:B35"/>
    <mergeCell ref="A14:B14"/>
    <mergeCell ref="A15:B15"/>
    <mergeCell ref="A31:B31"/>
    <mergeCell ref="A23:B23"/>
    <mergeCell ref="A17:B17"/>
    <mergeCell ref="A21:B21"/>
    <mergeCell ref="A22:B22"/>
    <mergeCell ref="A16:B16"/>
    <mergeCell ref="A19:B19"/>
    <mergeCell ref="A20:B20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workbookViewId="0">
      <selection activeCell="M8" sqref="M8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24.75" style="27" customWidth="1"/>
    <col min="6" max="6" width="12.75" style="27" customWidth="1"/>
    <col min="7" max="7" width="15.625" style="27" customWidth="1"/>
    <col min="8" max="8" width="14" style="27" customWidth="1"/>
    <col min="9" max="10" width="10.875" style="27" customWidth="1"/>
    <col min="11" max="11" width="13.125" style="27" customWidth="1"/>
    <col min="12" max="12" width="10.875" style="27" customWidth="1"/>
    <col min="13" max="13" width="14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81</v>
      </c>
    </row>
    <row r="2" spans="1:13" ht="27.75" customHeight="1">
      <c r="A2" s="278" t="s">
        <v>201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33" customHeight="1">
      <c r="A3" s="280" t="s">
        <v>218</v>
      </c>
      <c r="B3" s="281"/>
      <c r="C3" s="281"/>
      <c r="D3" s="281"/>
      <c r="E3" s="281"/>
      <c r="F3" s="24"/>
      <c r="G3" s="28"/>
      <c r="H3" s="28"/>
      <c r="I3" s="28"/>
      <c r="J3" s="28"/>
      <c r="K3" s="28"/>
      <c r="L3" s="28"/>
      <c r="M3" s="144" t="s">
        <v>195</v>
      </c>
    </row>
    <row r="4" spans="1:13" s="29" customFormat="1" ht="25.5" customHeight="1">
      <c r="A4" s="146" t="s">
        <v>22</v>
      </c>
      <c r="B4" s="146"/>
      <c r="C4" s="146"/>
      <c r="D4" s="279" t="s">
        <v>23</v>
      </c>
      <c r="E4" s="279" t="s">
        <v>24</v>
      </c>
      <c r="F4" s="279" t="s">
        <v>25</v>
      </c>
      <c r="G4" s="146" t="s">
        <v>35</v>
      </c>
      <c r="H4" s="146"/>
      <c r="I4" s="146"/>
      <c r="J4" s="146"/>
      <c r="K4" s="146" t="s">
        <v>36</v>
      </c>
      <c r="L4" s="146"/>
      <c r="M4" s="146"/>
    </row>
    <row r="5" spans="1:13" s="29" customFormat="1" ht="36" customHeight="1">
      <c r="A5" s="152" t="s">
        <v>26</v>
      </c>
      <c r="B5" s="153" t="s">
        <v>27</v>
      </c>
      <c r="C5" s="153" t="s">
        <v>28</v>
      </c>
      <c r="D5" s="279"/>
      <c r="E5" s="279"/>
      <c r="F5" s="279"/>
      <c r="G5" s="160" t="s">
        <v>5</v>
      </c>
      <c r="H5" s="160" t="s">
        <v>37</v>
      </c>
      <c r="I5" s="160" t="s">
        <v>38</v>
      </c>
      <c r="J5" s="160" t="s">
        <v>39</v>
      </c>
      <c r="K5" s="160" t="s">
        <v>5</v>
      </c>
      <c r="L5" s="160" t="s">
        <v>46</v>
      </c>
      <c r="M5" s="160" t="s">
        <v>47</v>
      </c>
    </row>
    <row r="6" spans="1:13" s="29" customFormat="1" ht="20.25" customHeight="1">
      <c r="A6" s="152" t="s">
        <v>29</v>
      </c>
      <c r="B6" s="153" t="s">
        <v>29</v>
      </c>
      <c r="C6" s="153" t="s">
        <v>29</v>
      </c>
      <c r="D6" s="156" t="s">
        <v>29</v>
      </c>
      <c r="E6" s="160" t="s">
        <v>29</v>
      </c>
      <c r="F6" s="156">
        <v>1</v>
      </c>
      <c r="G6" s="156">
        <v>2</v>
      </c>
      <c r="H6" s="156">
        <v>3</v>
      </c>
      <c r="I6" s="156">
        <v>4</v>
      </c>
      <c r="J6" s="156">
        <v>5</v>
      </c>
      <c r="K6" s="156">
        <v>6</v>
      </c>
      <c r="L6" s="156">
        <v>7</v>
      </c>
      <c r="M6" s="156">
        <v>8</v>
      </c>
    </row>
    <row r="7" spans="1:13" s="30" customFormat="1" ht="27.6" customHeight="1">
      <c r="A7" s="160"/>
      <c r="B7" s="137"/>
      <c r="C7" s="137"/>
      <c r="D7" s="136"/>
      <c r="E7" s="135" t="s">
        <v>2</v>
      </c>
      <c r="F7" s="131">
        <f>G7+K7</f>
        <v>432095</v>
      </c>
      <c r="G7" s="131">
        <f>G8+G9+G10+G11</f>
        <v>362095</v>
      </c>
      <c r="H7" s="131"/>
      <c r="I7" s="131"/>
      <c r="J7" s="131"/>
      <c r="K7" s="131">
        <f>K8</f>
        <v>70000</v>
      </c>
      <c r="L7" s="131"/>
      <c r="M7" s="131">
        <f>M8</f>
        <v>70000</v>
      </c>
    </row>
    <row r="8" spans="1:13" s="29" customFormat="1" ht="27.6" customHeight="1">
      <c r="A8" s="160"/>
      <c r="B8" s="137"/>
      <c r="C8" s="137"/>
      <c r="D8" s="119" t="s">
        <v>219</v>
      </c>
      <c r="E8" s="120" t="s">
        <v>220</v>
      </c>
      <c r="F8" s="131">
        <f t="shared" ref="F8:F11" si="0">G8+K8</f>
        <v>432095</v>
      </c>
      <c r="G8" s="131">
        <f>H8+I8+J8</f>
        <v>362095</v>
      </c>
      <c r="H8" s="131">
        <v>345437</v>
      </c>
      <c r="I8" s="131">
        <v>16658</v>
      </c>
      <c r="J8" s="131"/>
      <c r="K8" s="131">
        <v>70000</v>
      </c>
      <c r="L8" s="131"/>
      <c r="M8" s="131">
        <v>70000</v>
      </c>
    </row>
    <row r="9" spans="1:13" s="151" customFormat="1" ht="27.6" customHeight="1">
      <c r="A9" s="160"/>
      <c r="B9" s="160"/>
      <c r="C9" s="135"/>
      <c r="D9" s="119"/>
      <c r="E9" s="120"/>
      <c r="F9" s="131">
        <f t="shared" si="0"/>
        <v>0</v>
      </c>
      <c r="G9" s="131">
        <f t="shared" ref="G9:G11" si="1">H9+I9+J9</f>
        <v>0</v>
      </c>
      <c r="H9" s="131"/>
      <c r="I9" s="131"/>
      <c r="J9" s="131"/>
      <c r="K9" s="131"/>
      <c r="L9" s="131"/>
      <c r="M9" s="131"/>
    </row>
    <row r="10" spans="1:13" s="29" customFormat="1" ht="27.6" customHeight="1">
      <c r="A10" s="160"/>
      <c r="B10" s="137"/>
      <c r="C10" s="137"/>
      <c r="D10" s="119"/>
      <c r="E10" s="120"/>
      <c r="F10" s="131">
        <f t="shared" si="0"/>
        <v>0</v>
      </c>
      <c r="G10" s="131">
        <f t="shared" si="1"/>
        <v>0</v>
      </c>
      <c r="H10" s="131"/>
      <c r="I10" s="131"/>
      <c r="J10" s="131"/>
      <c r="K10" s="131"/>
      <c r="L10" s="131"/>
      <c r="M10" s="131"/>
    </row>
    <row r="11" spans="1:13" s="29" customFormat="1" ht="27.6" customHeight="1">
      <c r="A11" s="160"/>
      <c r="B11" s="137"/>
      <c r="C11" s="137"/>
      <c r="D11" s="119"/>
      <c r="E11" s="120"/>
      <c r="F11" s="131">
        <f t="shared" si="0"/>
        <v>0</v>
      </c>
      <c r="G11" s="131">
        <f t="shared" si="1"/>
        <v>0</v>
      </c>
      <c r="H11" s="131"/>
      <c r="I11" s="131"/>
      <c r="J11" s="131"/>
      <c r="K11" s="131"/>
      <c r="L11" s="131"/>
      <c r="M11" s="131"/>
    </row>
    <row r="12" spans="1:13" s="29" customFormat="1" ht="14.25"/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tabSelected="1" topLeftCell="A10" workbookViewId="0">
      <selection activeCell="J14" sqref="I14:J14"/>
    </sheetView>
  </sheetViews>
  <sheetFormatPr defaultColWidth="6.875" defaultRowHeight="11.25"/>
  <cols>
    <col min="1" max="1" width="8" style="31" customWidth="1"/>
    <col min="2" max="2" width="8.75" style="31" customWidth="1"/>
    <col min="3" max="3" width="21.875" style="31" customWidth="1"/>
    <col min="4" max="4" width="18.375" style="31" customWidth="1"/>
    <col min="5" max="5" width="25.5" style="31" customWidth="1"/>
    <col min="6" max="6" width="15.625" style="31" customWidth="1"/>
    <col min="7" max="181" width="6.875" style="31" customWidth="1"/>
    <col min="182" max="16384" width="6.875" style="31"/>
  </cols>
  <sheetData>
    <row r="1" spans="1:6" ht="18.75" customHeight="1">
      <c r="A1" s="205"/>
      <c r="B1" s="205"/>
    </row>
    <row r="2" spans="1:6" ht="25.5" customHeight="1">
      <c r="A2" s="288" t="s">
        <v>202</v>
      </c>
      <c r="B2" s="288"/>
      <c r="C2" s="288"/>
      <c r="D2" s="288"/>
      <c r="E2" s="288"/>
    </row>
    <row r="3" spans="1:6" ht="29.25" customHeight="1">
      <c r="A3" s="282" t="s">
        <v>221</v>
      </c>
      <c r="B3" s="283"/>
      <c r="C3" s="283"/>
      <c r="D3" s="283"/>
      <c r="E3" s="283"/>
    </row>
    <row r="4" spans="1:6" s="32" customFormat="1" ht="22.5" customHeight="1">
      <c r="A4" s="287" t="s">
        <v>22</v>
      </c>
      <c r="B4" s="287"/>
      <c r="C4" s="286" t="s">
        <v>48</v>
      </c>
      <c r="D4" s="290" t="s">
        <v>12</v>
      </c>
      <c r="E4" s="290"/>
    </row>
    <row r="5" spans="1:6" s="32" customFormat="1" ht="18" customHeight="1">
      <c r="A5" s="284" t="s">
        <v>26</v>
      </c>
      <c r="B5" s="284" t="s">
        <v>27</v>
      </c>
      <c r="C5" s="286"/>
      <c r="D5" s="289" t="s">
        <v>49</v>
      </c>
      <c r="E5" s="289" t="s">
        <v>82</v>
      </c>
    </row>
    <row r="6" spans="1:6" s="32" customFormat="1" ht="16.5" customHeight="1">
      <c r="A6" s="285"/>
      <c r="B6" s="285"/>
      <c r="C6" s="286"/>
      <c r="D6" s="289"/>
      <c r="E6" s="289"/>
    </row>
    <row r="7" spans="1:6" s="32" customFormat="1" ht="16.5" customHeight="1">
      <c r="A7" s="33" t="s">
        <v>29</v>
      </c>
      <c r="B7" s="33" t="s">
        <v>29</v>
      </c>
      <c r="C7" s="34" t="s">
        <v>29</v>
      </c>
      <c r="D7" s="35">
        <v>1</v>
      </c>
      <c r="E7" s="35">
        <v>2</v>
      </c>
    </row>
    <row r="8" spans="1:6" s="36" customFormat="1" ht="26.45" customHeight="1">
      <c r="A8" s="132"/>
      <c r="B8" s="133"/>
      <c r="C8" s="133" t="s">
        <v>2</v>
      </c>
      <c r="D8" s="170">
        <f>D9+D16+D45</f>
        <v>362095</v>
      </c>
      <c r="E8" s="170">
        <f>E9+E16+E45</f>
        <v>362095</v>
      </c>
    </row>
    <row r="9" spans="1:6" s="32" customFormat="1" ht="26.45" customHeight="1">
      <c r="A9" s="171" t="s">
        <v>97</v>
      </c>
      <c r="B9" s="172"/>
      <c r="C9" s="169" t="s">
        <v>37</v>
      </c>
      <c r="D9" s="170">
        <f>D10+D11+D12+D13+D14</f>
        <v>321900</v>
      </c>
      <c r="E9" s="170">
        <f>D9</f>
        <v>321900</v>
      </c>
    </row>
    <row r="10" spans="1:6" s="32" customFormat="1" ht="26.45" customHeight="1">
      <c r="A10" s="171" t="s">
        <v>98</v>
      </c>
      <c r="B10" s="172" t="s">
        <v>84</v>
      </c>
      <c r="C10" s="133" t="s">
        <v>99</v>
      </c>
      <c r="D10" s="134">
        <v>146196</v>
      </c>
      <c r="E10" s="134">
        <f>D10</f>
        <v>146196</v>
      </c>
    </row>
    <row r="11" spans="1:6" s="32" customFormat="1" ht="26.45" customHeight="1">
      <c r="A11" s="171" t="s">
        <v>98</v>
      </c>
      <c r="B11" s="172" t="s">
        <v>83</v>
      </c>
      <c r="C11" s="133" t="s">
        <v>100</v>
      </c>
      <c r="D11" s="134">
        <v>48120</v>
      </c>
      <c r="E11" s="134">
        <f t="shared" ref="E11:E13" si="0">D11</f>
        <v>48120</v>
      </c>
    </row>
    <row r="12" spans="1:6" s="32" customFormat="1" ht="26.45" customHeight="1">
      <c r="A12" s="171" t="s">
        <v>98</v>
      </c>
      <c r="B12" s="172" t="s">
        <v>85</v>
      </c>
      <c r="C12" s="133" t="s">
        <v>101</v>
      </c>
      <c r="D12" s="134">
        <f>12183+43200+16365</f>
        <v>71748</v>
      </c>
      <c r="E12" s="134">
        <f t="shared" si="0"/>
        <v>71748</v>
      </c>
    </row>
    <row r="13" spans="1:6" s="32" customFormat="1" ht="26.45" customHeight="1">
      <c r="A13" s="171" t="s">
        <v>98</v>
      </c>
      <c r="B13" s="172" t="s">
        <v>86</v>
      </c>
      <c r="C13" s="133" t="s">
        <v>102</v>
      </c>
      <c r="D13" s="134">
        <f>39227+15691+918</f>
        <v>55836</v>
      </c>
      <c r="E13" s="134">
        <f t="shared" si="0"/>
        <v>55836</v>
      </c>
    </row>
    <row r="14" spans="1:6" s="32" customFormat="1" ht="26.45" customHeight="1">
      <c r="A14" s="171" t="s">
        <v>98</v>
      </c>
      <c r="B14" s="172" t="s">
        <v>103</v>
      </c>
      <c r="C14" s="133" t="s">
        <v>104</v>
      </c>
      <c r="D14" s="134"/>
      <c r="E14" s="134"/>
    </row>
    <row r="15" spans="1:6" ht="30.75" customHeight="1">
      <c r="A15" s="171" t="s">
        <v>98</v>
      </c>
      <c r="B15" s="172" t="s">
        <v>95</v>
      </c>
      <c r="C15" s="133" t="s">
        <v>105</v>
      </c>
      <c r="D15" s="134"/>
      <c r="E15" s="134">
        <f t="shared" ref="E15:E25" si="1">D15</f>
        <v>0</v>
      </c>
    </row>
    <row r="16" spans="1:6" ht="26.45" customHeight="1">
      <c r="A16" s="171" t="s">
        <v>106</v>
      </c>
      <c r="B16" s="172"/>
      <c r="C16" s="169" t="s">
        <v>107</v>
      </c>
      <c r="D16" s="170">
        <f>D17+D23+D26+D39+D32</f>
        <v>16658</v>
      </c>
      <c r="E16" s="170">
        <f>D16</f>
        <v>16658</v>
      </c>
      <c r="F16" s="167"/>
    </row>
    <row r="17" spans="1:6" ht="26.45" customHeight="1">
      <c r="A17" s="171" t="s">
        <v>108</v>
      </c>
      <c r="B17" s="172" t="s">
        <v>84</v>
      </c>
      <c r="C17" s="133" t="s">
        <v>109</v>
      </c>
      <c r="D17" s="134">
        <v>6000</v>
      </c>
      <c r="E17" s="134">
        <f t="shared" si="1"/>
        <v>6000</v>
      </c>
      <c r="F17" s="167"/>
    </row>
    <row r="18" spans="1:6" ht="26.45" customHeight="1">
      <c r="A18" s="171" t="s">
        <v>108</v>
      </c>
      <c r="B18" s="172" t="s">
        <v>83</v>
      </c>
      <c r="C18" s="133" t="s">
        <v>110</v>
      </c>
      <c r="D18" s="134"/>
      <c r="E18" s="134">
        <f t="shared" si="1"/>
        <v>0</v>
      </c>
    </row>
    <row r="19" spans="1:6" ht="26.45" customHeight="1">
      <c r="A19" s="171" t="s">
        <v>108</v>
      </c>
      <c r="B19" s="172" t="s">
        <v>85</v>
      </c>
      <c r="C19" s="133" t="s">
        <v>111</v>
      </c>
      <c r="D19" s="134"/>
      <c r="E19" s="134">
        <f t="shared" si="1"/>
        <v>0</v>
      </c>
    </row>
    <row r="20" spans="1:6" ht="26.45" customHeight="1">
      <c r="A20" s="171" t="s">
        <v>108</v>
      </c>
      <c r="B20" s="172" t="s">
        <v>86</v>
      </c>
      <c r="C20" s="133" t="s">
        <v>112</v>
      </c>
      <c r="D20" s="134"/>
      <c r="E20" s="134">
        <f t="shared" si="1"/>
        <v>0</v>
      </c>
    </row>
    <row r="21" spans="1:6" ht="26.45" customHeight="1">
      <c r="A21" s="171" t="s">
        <v>108</v>
      </c>
      <c r="B21" s="172" t="s">
        <v>87</v>
      </c>
      <c r="C21" s="133" t="s">
        <v>113</v>
      </c>
      <c r="D21" s="134"/>
      <c r="E21" s="134">
        <f t="shared" si="1"/>
        <v>0</v>
      </c>
    </row>
    <row r="22" spans="1:6" ht="26.45" customHeight="1">
      <c r="A22" s="171" t="s">
        <v>108</v>
      </c>
      <c r="B22" s="172" t="s">
        <v>88</v>
      </c>
      <c r="C22" s="133" t="s">
        <v>114</v>
      </c>
      <c r="D22" s="134"/>
      <c r="E22" s="134">
        <f t="shared" si="1"/>
        <v>0</v>
      </c>
    </row>
    <row r="23" spans="1:6" ht="26.45" customHeight="1">
      <c r="A23" s="171" t="s">
        <v>108</v>
      </c>
      <c r="B23" s="172" t="s">
        <v>103</v>
      </c>
      <c r="C23" s="133" t="s">
        <v>115</v>
      </c>
      <c r="D23" s="134">
        <v>1000</v>
      </c>
      <c r="E23" s="134">
        <f t="shared" si="1"/>
        <v>1000</v>
      </c>
    </row>
    <row r="24" spans="1:6" ht="26.45" customHeight="1">
      <c r="A24" s="171" t="s">
        <v>108</v>
      </c>
      <c r="B24" s="172" t="s">
        <v>89</v>
      </c>
      <c r="C24" s="133" t="s">
        <v>116</v>
      </c>
      <c r="D24" s="134"/>
      <c r="E24" s="134">
        <f t="shared" si="1"/>
        <v>0</v>
      </c>
    </row>
    <row r="25" spans="1:6" ht="26.45" customHeight="1">
      <c r="A25" s="171" t="s">
        <v>108</v>
      </c>
      <c r="B25" s="172" t="s">
        <v>117</v>
      </c>
      <c r="C25" s="133" t="s">
        <v>118</v>
      </c>
      <c r="D25" s="134"/>
      <c r="E25" s="134">
        <f t="shared" si="1"/>
        <v>0</v>
      </c>
    </row>
    <row r="26" spans="1:6" ht="26.45" customHeight="1">
      <c r="A26" s="171" t="s">
        <v>108</v>
      </c>
      <c r="B26" s="172" t="s">
        <v>90</v>
      </c>
      <c r="C26" s="133" t="s">
        <v>119</v>
      </c>
      <c r="D26" s="134">
        <v>3000</v>
      </c>
      <c r="E26" s="134">
        <f>D26</f>
        <v>3000</v>
      </c>
    </row>
    <row r="27" spans="1:6" ht="26.45" customHeight="1">
      <c r="A27" s="171" t="s">
        <v>108</v>
      </c>
      <c r="B27" s="172" t="s">
        <v>91</v>
      </c>
      <c r="C27" s="133" t="s">
        <v>120</v>
      </c>
      <c r="D27" s="134"/>
      <c r="E27" s="134"/>
    </row>
    <row r="28" spans="1:6" ht="26.45" customHeight="1">
      <c r="A28" s="171" t="s">
        <v>108</v>
      </c>
      <c r="B28" s="172" t="s">
        <v>121</v>
      </c>
      <c r="C28" s="133" t="s">
        <v>122</v>
      </c>
      <c r="D28" s="134"/>
      <c r="E28" s="134"/>
    </row>
    <row r="29" spans="1:6" ht="26.45" customHeight="1">
      <c r="A29" s="171" t="s">
        <v>108</v>
      </c>
      <c r="B29" s="172" t="s">
        <v>92</v>
      </c>
      <c r="C29" s="133" t="s">
        <v>123</v>
      </c>
      <c r="D29" s="134"/>
      <c r="E29" s="134"/>
    </row>
    <row r="30" spans="1:6" ht="26.45" customHeight="1">
      <c r="A30" s="171" t="s">
        <v>108</v>
      </c>
      <c r="B30" s="172" t="s">
        <v>93</v>
      </c>
      <c r="C30" s="133" t="s">
        <v>124</v>
      </c>
      <c r="D30" s="134"/>
      <c r="E30" s="134"/>
    </row>
    <row r="31" spans="1:6" ht="26.45" customHeight="1">
      <c r="A31" s="171" t="s">
        <v>108</v>
      </c>
      <c r="B31" s="172" t="s">
        <v>94</v>
      </c>
      <c r="C31" s="133" t="s">
        <v>125</v>
      </c>
      <c r="D31" s="134"/>
      <c r="E31" s="134"/>
    </row>
    <row r="32" spans="1:6" ht="26.45" customHeight="1">
      <c r="A32" s="171" t="s">
        <v>108</v>
      </c>
      <c r="B32" s="172" t="s">
        <v>126</v>
      </c>
      <c r="C32" s="133" t="s">
        <v>127</v>
      </c>
      <c r="D32" s="134">
        <v>2000</v>
      </c>
      <c r="E32" s="134">
        <v>2000</v>
      </c>
    </row>
    <row r="33" spans="1:5" ht="26.45" customHeight="1">
      <c r="A33" s="171" t="s">
        <v>108</v>
      </c>
      <c r="B33" s="172" t="s">
        <v>128</v>
      </c>
      <c r="C33" s="133" t="s">
        <v>129</v>
      </c>
      <c r="D33" s="134"/>
      <c r="E33" s="134"/>
    </row>
    <row r="34" spans="1:5" ht="26.45" customHeight="1">
      <c r="A34" s="171" t="s">
        <v>108</v>
      </c>
      <c r="B34" s="172" t="s">
        <v>130</v>
      </c>
      <c r="C34" s="133" t="s">
        <v>131</v>
      </c>
      <c r="D34" s="134"/>
      <c r="E34" s="134"/>
    </row>
    <row r="35" spans="1:5" ht="26.45" customHeight="1">
      <c r="A35" s="171" t="s">
        <v>108</v>
      </c>
      <c r="B35" s="172" t="s">
        <v>132</v>
      </c>
      <c r="C35" s="133" t="s">
        <v>133</v>
      </c>
      <c r="D35" s="134"/>
      <c r="E35" s="134"/>
    </row>
    <row r="36" spans="1:5" ht="26.45" customHeight="1">
      <c r="A36" s="171" t="s">
        <v>108</v>
      </c>
      <c r="B36" s="172" t="s">
        <v>134</v>
      </c>
      <c r="C36" s="133" t="s">
        <v>135</v>
      </c>
      <c r="D36" s="134"/>
      <c r="E36" s="134"/>
    </row>
    <row r="37" spans="1:5" ht="26.45" customHeight="1">
      <c r="A37" s="172" t="s">
        <v>108</v>
      </c>
      <c r="B37" s="172" t="s">
        <v>136</v>
      </c>
      <c r="C37" s="133" t="s">
        <v>137</v>
      </c>
      <c r="D37" s="134"/>
      <c r="E37" s="134"/>
    </row>
    <row r="38" spans="1:5" ht="26.45" customHeight="1">
      <c r="A38" s="171" t="s">
        <v>108</v>
      </c>
      <c r="B38" s="172" t="s">
        <v>138</v>
      </c>
      <c r="C38" s="133" t="s">
        <v>139</v>
      </c>
      <c r="D38" s="134"/>
      <c r="E38" s="134"/>
    </row>
    <row r="39" spans="1:5" ht="26.45" customHeight="1">
      <c r="A39" s="171" t="s">
        <v>108</v>
      </c>
      <c r="B39" s="172" t="s">
        <v>140</v>
      </c>
      <c r="C39" s="133" t="s">
        <v>141</v>
      </c>
      <c r="D39" s="134">
        <v>4658</v>
      </c>
      <c r="E39" s="134">
        <f>D39</f>
        <v>4658</v>
      </c>
    </row>
    <row r="40" spans="1:5" ht="26.45" customHeight="1">
      <c r="A40" s="171" t="s">
        <v>108</v>
      </c>
      <c r="B40" s="172" t="s">
        <v>142</v>
      </c>
      <c r="C40" s="133" t="s">
        <v>143</v>
      </c>
      <c r="D40" s="134"/>
      <c r="E40" s="134"/>
    </row>
    <row r="41" spans="1:5" ht="26.45" customHeight="1">
      <c r="A41" s="171" t="s">
        <v>108</v>
      </c>
      <c r="B41" s="172" t="s">
        <v>144</v>
      </c>
      <c r="C41" s="133" t="s">
        <v>145</v>
      </c>
      <c r="D41" s="134"/>
      <c r="E41" s="134"/>
    </row>
    <row r="42" spans="1:5" ht="26.45" customHeight="1">
      <c r="A42" s="171" t="s">
        <v>108</v>
      </c>
      <c r="B42" s="172" t="s">
        <v>146</v>
      </c>
      <c r="C42" s="133" t="s">
        <v>147</v>
      </c>
      <c r="D42" s="134"/>
      <c r="E42" s="134"/>
    </row>
    <row r="43" spans="1:5" ht="26.45" customHeight="1">
      <c r="A43" s="171" t="s">
        <v>108</v>
      </c>
      <c r="B43" s="172" t="s">
        <v>148</v>
      </c>
      <c r="C43" s="133" t="s">
        <v>149</v>
      </c>
      <c r="D43" s="134"/>
      <c r="E43" s="134"/>
    </row>
    <row r="44" spans="1:5" ht="26.45" customHeight="1">
      <c r="A44" s="171" t="s">
        <v>108</v>
      </c>
      <c r="B44" s="172" t="s">
        <v>95</v>
      </c>
      <c r="C44" s="133" t="s">
        <v>150</v>
      </c>
      <c r="D44" s="134"/>
      <c r="E44" s="134"/>
    </row>
    <row r="45" spans="1:5" ht="26.45" customHeight="1">
      <c r="A45" s="174" t="s">
        <v>151</v>
      </c>
      <c r="B45" s="175"/>
      <c r="C45" s="169" t="s">
        <v>39</v>
      </c>
      <c r="D45" s="170">
        <f>D49</f>
        <v>23537</v>
      </c>
      <c r="E45" s="170">
        <f>E48+E49</f>
        <v>23537</v>
      </c>
    </row>
    <row r="46" spans="1:5" ht="26.45" customHeight="1">
      <c r="A46" s="171" t="s">
        <v>152</v>
      </c>
      <c r="B46" s="172" t="s">
        <v>84</v>
      </c>
      <c r="C46" s="133" t="s">
        <v>153</v>
      </c>
      <c r="D46" s="134"/>
      <c r="E46" s="134"/>
    </row>
    <row r="47" spans="1:5" ht="26.45" customHeight="1">
      <c r="A47" s="171" t="s">
        <v>152</v>
      </c>
      <c r="B47" s="172" t="s">
        <v>83</v>
      </c>
      <c r="C47" s="133" t="s">
        <v>154</v>
      </c>
      <c r="D47" s="134"/>
      <c r="E47" s="134"/>
    </row>
    <row r="48" spans="1:5" ht="26.45" customHeight="1">
      <c r="A48" s="173" t="s">
        <v>206</v>
      </c>
      <c r="B48" s="176" t="s">
        <v>204</v>
      </c>
      <c r="C48" s="168" t="s">
        <v>205</v>
      </c>
      <c r="D48" s="134"/>
      <c r="E48" s="134"/>
    </row>
    <row r="49" spans="1:5" ht="26.45" customHeight="1">
      <c r="A49" s="171" t="s">
        <v>152</v>
      </c>
      <c r="B49" s="172" t="s">
        <v>90</v>
      </c>
      <c r="C49" s="133" t="s">
        <v>96</v>
      </c>
      <c r="D49" s="134">
        <v>23537</v>
      </c>
      <c r="E49" s="134">
        <v>23537</v>
      </c>
    </row>
    <row r="50" spans="1:5" ht="26.45" customHeight="1">
      <c r="A50" s="172" t="s">
        <v>152</v>
      </c>
      <c r="B50" s="172" t="s">
        <v>92</v>
      </c>
      <c r="C50" s="133" t="s">
        <v>155</v>
      </c>
      <c r="D50" s="134"/>
      <c r="E50" s="134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K28" sqref="K28"/>
    </sheetView>
  </sheetViews>
  <sheetFormatPr defaultRowHeight="14.25"/>
  <cols>
    <col min="1" max="1" width="8.75" customWidth="1"/>
    <col min="2" max="2" width="18.875" customWidth="1"/>
    <col min="3" max="3" width="19.5" customWidth="1"/>
    <col min="4" max="4" width="15.875" customWidth="1"/>
    <col min="5" max="5" width="13.25" customWidth="1"/>
    <col min="6" max="6" width="14.875" customWidth="1"/>
    <col min="7" max="7" width="15.5" customWidth="1"/>
    <col min="8" max="8" width="17.5" customWidth="1"/>
  </cols>
  <sheetData>
    <row r="1" spans="1:18" ht="31.5">
      <c r="A1" s="291" t="s">
        <v>207</v>
      </c>
      <c r="B1" s="291"/>
      <c r="C1" s="291"/>
      <c r="D1" s="291"/>
      <c r="E1" s="291"/>
      <c r="F1" s="291"/>
      <c r="G1" s="291"/>
      <c r="H1" s="291"/>
      <c r="I1" s="185"/>
      <c r="J1" s="185"/>
      <c r="K1" s="185"/>
      <c r="L1" s="185"/>
      <c r="M1" s="185"/>
      <c r="N1" s="185"/>
      <c r="O1" s="185"/>
      <c r="P1" s="185"/>
      <c r="Q1" s="185"/>
      <c r="R1" s="182"/>
    </row>
    <row r="2" spans="1:18" ht="31.5">
      <c r="A2" s="181"/>
      <c r="B2" s="181"/>
      <c r="C2" s="181"/>
      <c r="D2" s="181"/>
      <c r="E2" s="181"/>
      <c r="F2" s="181"/>
      <c r="G2" s="181"/>
      <c r="H2" s="189" t="s">
        <v>208</v>
      </c>
      <c r="I2" s="185"/>
      <c r="J2" s="185"/>
      <c r="K2" s="185"/>
      <c r="L2" s="185"/>
      <c r="M2" s="185"/>
      <c r="N2" s="185"/>
      <c r="O2" s="185"/>
      <c r="P2" s="185"/>
      <c r="Q2" s="185"/>
      <c r="R2" s="187"/>
    </row>
    <row r="3" spans="1:18" ht="31.5">
      <c r="A3" s="186"/>
      <c r="B3" s="186"/>
      <c r="C3" s="186"/>
      <c r="D3" s="181"/>
      <c r="E3" s="181"/>
      <c r="F3" s="181"/>
      <c r="G3" s="181"/>
      <c r="H3" s="189" t="s">
        <v>193</v>
      </c>
      <c r="I3" s="185"/>
      <c r="J3" s="185"/>
      <c r="K3" s="185"/>
      <c r="L3" s="185"/>
      <c r="M3" s="185"/>
      <c r="N3" s="185"/>
      <c r="O3" s="185"/>
      <c r="P3" s="185"/>
      <c r="Q3" s="185"/>
      <c r="R3" s="182"/>
    </row>
    <row r="4" spans="1:18" ht="29.25" customHeight="1">
      <c r="A4" s="293" t="s">
        <v>23</v>
      </c>
      <c r="B4" s="293" t="s">
        <v>209</v>
      </c>
      <c r="C4" s="293" t="s">
        <v>210</v>
      </c>
      <c r="D4" s="297" t="s">
        <v>211</v>
      </c>
      <c r="E4" s="298"/>
      <c r="F4" s="298"/>
      <c r="G4" s="298"/>
      <c r="H4" s="299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ht="24.75" customHeight="1">
      <c r="A5" s="293"/>
      <c r="B5" s="293"/>
      <c r="C5" s="293"/>
      <c r="D5" s="300" t="s">
        <v>2</v>
      </c>
      <c r="E5" s="300" t="s">
        <v>212</v>
      </c>
      <c r="F5" s="295" t="s">
        <v>213</v>
      </c>
      <c r="G5" s="296"/>
      <c r="H5" s="293" t="s">
        <v>214</v>
      </c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ht="27">
      <c r="A6" s="293"/>
      <c r="B6" s="293"/>
      <c r="C6" s="293"/>
      <c r="D6" s="301"/>
      <c r="E6" s="301"/>
      <c r="F6" s="183" t="s">
        <v>215</v>
      </c>
      <c r="G6" s="184" t="s">
        <v>216</v>
      </c>
      <c r="H6" s="293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1:18" ht="27.75" customHeight="1">
      <c r="A7" s="292" t="s">
        <v>2</v>
      </c>
      <c r="B7" s="292"/>
      <c r="C7" s="292"/>
      <c r="D7" s="194"/>
      <c r="E7" s="192"/>
      <c r="F7" s="193"/>
      <c r="G7" s="194"/>
      <c r="H7" s="194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spans="1:18" ht="27.75" customHeight="1">
      <c r="A8" s="177">
        <v>101003</v>
      </c>
      <c r="B8" s="190" t="s">
        <v>222</v>
      </c>
      <c r="C8" s="177" t="s">
        <v>217</v>
      </c>
      <c r="D8" s="194">
        <v>0</v>
      </c>
      <c r="E8" s="192">
        <v>0</v>
      </c>
      <c r="F8" s="193">
        <v>0</v>
      </c>
      <c r="G8" s="191">
        <v>0</v>
      </c>
      <c r="H8" s="194">
        <v>0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1:18" ht="27.75" customHeight="1">
      <c r="A9" s="177">
        <v>101003</v>
      </c>
      <c r="B9" s="190" t="s">
        <v>222</v>
      </c>
      <c r="C9" s="188" t="s">
        <v>223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18" ht="96.75" customHeight="1">
      <c r="A10" s="294" t="s">
        <v>50</v>
      </c>
      <c r="B10" s="294"/>
      <c r="C10" s="294"/>
      <c r="D10" s="294"/>
      <c r="E10" s="294"/>
      <c r="F10" s="294"/>
      <c r="G10" s="294"/>
      <c r="H10" s="294"/>
      <c r="I10" s="180"/>
      <c r="J10" s="180"/>
      <c r="K10" s="180"/>
      <c r="L10" s="180"/>
      <c r="M10" s="180"/>
      <c r="N10" s="180"/>
      <c r="O10" s="180"/>
      <c r="P10" s="180"/>
      <c r="Q10" s="180"/>
      <c r="R10" s="180"/>
    </row>
  </sheetData>
  <mergeCells count="11">
    <mergeCell ref="A10:H10"/>
    <mergeCell ref="F5:G5"/>
    <mergeCell ref="D4:H4"/>
    <mergeCell ref="D5:D6"/>
    <mergeCell ref="E5:E6"/>
    <mergeCell ref="H5:H6"/>
    <mergeCell ref="A1:H1"/>
    <mergeCell ref="A7:C7"/>
    <mergeCell ref="A4:A6"/>
    <mergeCell ref="B4:B6"/>
    <mergeCell ref="C4:C6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>
      <selection activeCell="J14" sqref="J14"/>
    </sheetView>
  </sheetViews>
  <sheetFormatPr defaultColWidth="7.25" defaultRowHeight="11.25"/>
  <cols>
    <col min="1" max="1" width="5.5" style="27" customWidth="1"/>
    <col min="2" max="3" width="4.875" style="27" customWidth="1"/>
    <col min="4" max="4" width="10.875" style="27" customWidth="1"/>
    <col min="5" max="5" width="14.625" style="27" customWidth="1"/>
    <col min="6" max="6" width="12.75" style="27" customWidth="1"/>
    <col min="7" max="7" width="10.875" style="27" customWidth="1"/>
    <col min="8" max="8" width="15" style="27" customWidth="1"/>
    <col min="9" max="9" width="13.875" style="27" customWidth="1"/>
    <col min="10" max="10" width="16.5" style="27" customWidth="1"/>
    <col min="11" max="11" width="11.125" style="27" customWidth="1"/>
    <col min="12" max="12" width="11.625" style="27" customWidth="1"/>
    <col min="13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138"/>
      <c r="B1" s="138"/>
      <c r="C1" s="139"/>
      <c r="D1" s="140"/>
      <c r="E1" s="141"/>
      <c r="F1" s="142"/>
      <c r="G1" s="142"/>
      <c r="H1" s="142"/>
      <c r="I1" s="143"/>
      <c r="J1" s="142"/>
      <c r="K1" s="142"/>
      <c r="L1" s="142"/>
      <c r="M1" s="196" t="s">
        <v>156</v>
      </c>
    </row>
    <row r="2" spans="1:13" ht="21.75" customHeight="1">
      <c r="A2" s="278" t="s">
        <v>203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s="199" customFormat="1" ht="33" customHeight="1">
      <c r="A3" s="302" t="s">
        <v>218</v>
      </c>
      <c r="B3" s="303"/>
      <c r="C3" s="303"/>
      <c r="D3" s="303"/>
      <c r="E3" s="303"/>
      <c r="F3" s="197"/>
      <c r="G3" s="198"/>
      <c r="H3" s="198"/>
      <c r="I3" s="198"/>
      <c r="J3" s="198"/>
      <c r="K3" s="198"/>
      <c r="L3" s="198"/>
      <c r="M3" s="197" t="s">
        <v>194</v>
      </c>
    </row>
    <row r="4" spans="1:13" s="29" customFormat="1" ht="34.5" customHeight="1">
      <c r="A4" s="145" t="s">
        <v>22</v>
      </c>
      <c r="B4" s="146"/>
      <c r="C4" s="146"/>
      <c r="D4" s="279" t="s">
        <v>23</v>
      </c>
      <c r="E4" s="279" t="s">
        <v>24</v>
      </c>
      <c r="F4" s="279" t="s">
        <v>25</v>
      </c>
      <c r="G4" s="148" t="s">
        <v>35</v>
      </c>
      <c r="H4" s="148"/>
      <c r="I4" s="148"/>
      <c r="J4" s="149"/>
      <c r="K4" s="150" t="s">
        <v>36</v>
      </c>
      <c r="L4" s="148"/>
      <c r="M4" s="149"/>
    </row>
    <row r="5" spans="1:13" s="29" customFormat="1" ht="43.5" customHeight="1">
      <c r="A5" s="152" t="s">
        <v>26</v>
      </c>
      <c r="B5" s="153" t="s">
        <v>27</v>
      </c>
      <c r="C5" s="153" t="s">
        <v>28</v>
      </c>
      <c r="D5" s="279"/>
      <c r="E5" s="279"/>
      <c r="F5" s="279"/>
      <c r="G5" s="154" t="s">
        <v>5</v>
      </c>
      <c r="H5" s="147" t="s">
        <v>37</v>
      </c>
      <c r="I5" s="147" t="s">
        <v>38</v>
      </c>
      <c r="J5" s="147" t="s">
        <v>39</v>
      </c>
      <c r="K5" s="147" t="s">
        <v>5</v>
      </c>
      <c r="L5" s="147" t="s">
        <v>157</v>
      </c>
      <c r="M5" s="147" t="s">
        <v>158</v>
      </c>
    </row>
    <row r="6" spans="1:13" s="29" customFormat="1" ht="30" customHeight="1">
      <c r="A6" s="152" t="s">
        <v>29</v>
      </c>
      <c r="B6" s="153" t="s">
        <v>29</v>
      </c>
      <c r="C6" s="153" t="s">
        <v>29</v>
      </c>
      <c r="D6" s="156" t="s">
        <v>29</v>
      </c>
      <c r="E6" s="147" t="s">
        <v>29</v>
      </c>
      <c r="F6" s="156">
        <v>1</v>
      </c>
      <c r="G6" s="156">
        <v>2</v>
      </c>
      <c r="H6" s="156">
        <v>3</v>
      </c>
      <c r="I6" s="156">
        <v>4</v>
      </c>
      <c r="J6" s="156">
        <v>5</v>
      </c>
      <c r="K6" s="156">
        <v>6</v>
      </c>
      <c r="L6" s="156">
        <v>7</v>
      </c>
      <c r="M6" s="156">
        <v>8</v>
      </c>
    </row>
    <row r="7" spans="1:13" s="29" customFormat="1" ht="30" customHeight="1">
      <c r="A7" s="152"/>
      <c r="B7" s="153"/>
      <c r="C7" s="153"/>
      <c r="D7" s="156">
        <v>101003</v>
      </c>
      <c r="E7" s="178" t="s">
        <v>220</v>
      </c>
      <c r="F7" s="156">
        <v>0</v>
      </c>
      <c r="G7" s="156">
        <v>0</v>
      </c>
      <c r="H7" s="156"/>
      <c r="I7" s="156"/>
      <c r="J7" s="156"/>
      <c r="K7" s="156"/>
      <c r="L7" s="156"/>
      <c r="M7" s="156"/>
    </row>
    <row r="8" spans="1:13" s="155" customFormat="1" ht="30" customHeight="1">
      <c r="A8" s="147"/>
      <c r="B8" s="137"/>
      <c r="C8" s="137"/>
      <c r="D8" s="136"/>
      <c r="E8" s="135"/>
      <c r="F8" s="131"/>
      <c r="G8" s="131"/>
      <c r="H8" s="131"/>
      <c r="I8" s="131"/>
      <c r="J8" s="131"/>
      <c r="K8" s="131"/>
      <c r="L8" s="131"/>
      <c r="M8" s="131"/>
    </row>
    <row r="9" spans="1:13" s="29" customFormat="1" ht="20.25" customHeight="1">
      <c r="A9" s="179" t="s">
        <v>224</v>
      </c>
      <c r="B9" s="155"/>
      <c r="C9" s="151"/>
      <c r="D9" s="155"/>
      <c r="E9" s="155"/>
      <c r="F9" s="155"/>
      <c r="G9" s="155"/>
      <c r="H9" s="155"/>
      <c r="I9" s="155"/>
      <c r="J9" s="155"/>
      <c r="K9" s="151"/>
      <c r="L9" s="155"/>
      <c r="M9" s="155"/>
    </row>
    <row r="10" spans="1:13" s="29" customFormat="1" ht="20.25" customHeight="1">
      <c r="A10" s="155"/>
      <c r="B10" s="155"/>
      <c r="C10" s="155"/>
      <c r="D10" s="155"/>
      <c r="E10" s="155"/>
      <c r="F10" s="155"/>
      <c r="G10" s="155"/>
      <c r="H10" s="151"/>
      <c r="I10" s="151"/>
      <c r="J10" s="151"/>
      <c r="K10" s="151"/>
      <c r="L10" s="151"/>
      <c r="M10" s="151"/>
    </row>
    <row r="11" spans="1:13" s="29" customFormat="1" ht="20.25" customHeight="1">
      <c r="A11" s="151"/>
      <c r="B11" s="155"/>
      <c r="C11" s="155"/>
      <c r="D11" s="155"/>
      <c r="E11" s="155"/>
      <c r="F11" s="155"/>
      <c r="G11" s="155"/>
      <c r="H11" s="155"/>
      <c r="I11" s="151"/>
      <c r="J11" s="151"/>
      <c r="K11" s="151"/>
      <c r="L11" s="151"/>
      <c r="M11" s="151"/>
    </row>
    <row r="12" spans="1:13" s="29" customFormat="1" ht="20.25" customHeight="1">
      <c r="A12" s="151"/>
      <c r="B12" s="151"/>
      <c r="C12" s="151"/>
      <c r="D12" s="155"/>
      <c r="E12" s="155"/>
      <c r="F12" s="155"/>
      <c r="G12" s="155"/>
      <c r="H12" s="155"/>
      <c r="I12" s="151"/>
      <c r="J12" s="151"/>
      <c r="K12" s="151"/>
      <c r="L12" s="151"/>
      <c r="M12" s="151"/>
    </row>
    <row r="13" spans="1:13" s="29" customFormat="1" ht="20.25" customHeight="1">
      <c r="A13" s="151"/>
      <c r="B13" s="151"/>
      <c r="C13" s="151"/>
      <c r="D13" s="151"/>
      <c r="E13" s="155"/>
      <c r="F13" s="151"/>
      <c r="G13" s="155"/>
      <c r="H13" s="155"/>
      <c r="I13" s="151"/>
      <c r="J13" s="151"/>
      <c r="K13" s="151"/>
      <c r="L13" s="151"/>
      <c r="M13" s="151"/>
    </row>
    <row r="14" spans="1:13" s="29" customFormat="1" ht="20.25" customHeight="1">
      <c r="A14" s="151"/>
      <c r="B14" s="151"/>
      <c r="C14" s="151"/>
      <c r="D14" s="151"/>
      <c r="E14" s="151"/>
      <c r="F14" s="151"/>
      <c r="G14" s="151"/>
      <c r="H14" s="155"/>
      <c r="I14" s="151"/>
      <c r="J14" s="151"/>
      <c r="K14" s="151"/>
      <c r="L14" s="151"/>
      <c r="M14" s="151"/>
    </row>
    <row r="15" spans="1:13" s="29" customFormat="1" ht="14.2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s="29" customFormat="1" ht="14.2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s="29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29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29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29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29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29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29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9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29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29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9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29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29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29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29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7一般公共预算三公经费支出情况表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'8政府性基金支出情况表'!Print_Titles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2018-02-05T10:13:51Z</cp:lastPrinted>
  <dcterms:created xsi:type="dcterms:W3CDTF">2016-12-14T09:11:44Z</dcterms:created>
  <dcterms:modified xsi:type="dcterms:W3CDTF">2018-02-05T12:45:28Z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