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我的文档\2018年文件\2018年调整预算\"/>
    </mc:Choice>
  </mc:AlternateContent>
  <bookViews>
    <workbookView xWindow="360" yWindow="105" windowWidth="28035" windowHeight="11445" activeTab="5"/>
  </bookViews>
  <sheets>
    <sheet name="1一般公共预算" sheetId="1" r:id="rId1"/>
    <sheet name="2政府性基金调整方案" sheetId="2" r:id="rId2"/>
    <sheet name="3社保基金调整方案" sheetId="3" r:id="rId3"/>
    <sheet name="附件4" sheetId="4" r:id="rId4"/>
    <sheet name="5" sheetId="7" r:id="rId5"/>
    <sheet name="附件62018债券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d" localSheetId="3">#REF!</definedName>
    <definedName name="\d">#REF!</definedName>
    <definedName name="\P" localSheetId="3">#REF!</definedName>
    <definedName name="\P">#REF!</definedName>
    <definedName name="\x" localSheetId="3">#REF!</definedName>
    <definedName name="\x">#REF!</definedName>
    <definedName name="\z">#N/A</definedName>
    <definedName name="_1_">#N/A</definedName>
    <definedName name="_21114">#REF!</definedName>
    <definedName name="_Fill" hidden="1">[1]eqpmad2!#REF!</definedName>
    <definedName name="_xlnm._FilterDatabase" localSheetId="3" hidden="1">附件4!$A$6:$I$7</definedName>
    <definedName name="_xlnm._FilterDatabase" hidden="1">#REF!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_Sort" localSheetId="3" hidden="1">#REF!</definedName>
    <definedName name="_Sort" hidden="1">#REF!</definedName>
    <definedName name="a" localSheetId="5">'[3]2009041'!$A$1:$H$35</definedName>
    <definedName name="A">#N/A</definedName>
    <definedName name="aa">#REF!</definedName>
    <definedName name="aaaaaaa" localSheetId="3">#REF!</definedName>
    <definedName name="aaaaaaa">#REF!</definedName>
    <definedName name="AccessDatabase" hidden="1">"D:\文_件\省长专项\2000省长专项审批.mdb"</definedName>
    <definedName name="aiu_bottom">'[4]Financ. Overview'!#REF!</definedName>
    <definedName name="as">#N/A</definedName>
    <definedName name="b" localSheetId="5">'[3]2009042'!$A$1:$I$28</definedName>
    <definedName name="B">#N/A</definedName>
    <definedName name="Bust">#REF!</definedName>
    <definedName name="Continue">#REF!</definedName>
    <definedName name="d">'[3]2009043'!$A$1:$K$28</definedName>
    <definedName name="data">#REF!</definedName>
    <definedName name="_xlnm.Database" localSheetId="3">#REF!</definedName>
    <definedName name="_xlnm.Database">#REF!</definedName>
    <definedName name="database2">#REF!</definedName>
    <definedName name="database3">#REF!</definedName>
    <definedName name="dddddd" localSheetId="3">#REF!</definedName>
    <definedName name="dddddd">#REF!</definedName>
    <definedName name="Documents_array">#REF!</definedName>
    <definedName name="dss" hidden="1">#REF!</definedName>
    <definedName name="e">'[3]2009044'!$A$1:$H$22</definedName>
    <definedName name="E206.">#REF!</definedName>
    <definedName name="eee">#REF!</definedName>
    <definedName name="fff">#REF!</definedName>
    <definedName name="ffffff" localSheetId="3">#REF!</definedName>
    <definedName name="ffffff">#REF!</definedName>
    <definedName name="FRC">[5]Main!$C$9</definedName>
    <definedName name="ggggg" localSheetId="3">#REF!</definedName>
    <definedName name="ggggg">#REF!</definedName>
    <definedName name="gxxe2003">[6]P1012001!$A$6:$E$117</definedName>
    <definedName name="gxxe20032">[6]P1012001!$A$6:$E$117</definedName>
    <definedName name="Hello">#REF!</definedName>
    <definedName name="hhh" localSheetId="3">'[7]Mp-team 1'!#REF!</definedName>
    <definedName name="hhh">'[8]Mp-team 1'!#REF!</definedName>
    <definedName name="hhhh">#REF!</definedName>
    <definedName name="hhhhhh" localSheetId="3">#REF!</definedName>
    <definedName name="hhhhhh">#REF!</definedName>
    <definedName name="hhhhhhhhh" localSheetId="3">#REF!</definedName>
    <definedName name="hhhhhhhhh">#REF!</definedName>
    <definedName name="hostfee">'[4]Financ. Overview'!$H$12</definedName>
    <definedName name="hraiu_bottom">'[4]Financ. Overview'!#REF!</definedName>
    <definedName name="hvac">'[4]Financ. Overview'!#REF!</definedName>
    <definedName name="HWSheet">1</definedName>
    <definedName name="jjjjj" localSheetId="3">#REF!</definedName>
    <definedName name="jjjjj">#REF!</definedName>
    <definedName name="kkkk">#REF!</definedName>
    <definedName name="kkkkk" localSheetId="3">#REF!</definedName>
    <definedName name="kkkkk">#REF!</definedName>
    <definedName name="Module.Prix_SMC">#N/A</definedName>
    <definedName name="OS">[9]Open!#REF!</definedName>
    <definedName name="pr_toolbox">[4]Toolbox!$A$3:$I$80</definedName>
    <definedName name="_xlnm.Print_Area" localSheetId="0">'1一般公共预算'!$A$1:$H$38</definedName>
    <definedName name="_xlnm.Print_Area" localSheetId="1">'2政府性基金调整方案'!$A$1:$H$45</definedName>
    <definedName name="_xlnm.Print_Area" localSheetId="2">'3社保基金调整方案'!$A$1:$H$19</definedName>
    <definedName name="_xlnm.Print_Area">#REF!</definedName>
    <definedName name="Print_Area_MI">#REF!</definedName>
    <definedName name="_xlnm.Print_Titles" localSheetId="1">'2政府性基金调整方案'!$1:$4</definedName>
    <definedName name="_xlnm.Print_Titles" localSheetId="2">'3社保基金调整方案'!$1:$4</definedName>
    <definedName name="_xlnm.Print_Titles" localSheetId="3">附件4!$1:$6</definedName>
    <definedName name="_xlnm.Print_Titles">#N/A</definedName>
    <definedName name="Prix_SMC">#N/A</definedName>
    <definedName name="rrrr">#REF!</definedName>
    <definedName name="rrrrr" localSheetId="3">#REF!</definedName>
    <definedName name="rrrrr">#REF!</definedName>
    <definedName name="s">#REF!</definedName>
    <definedName name="s_c_list">[10]Toolbox!$A$7:$H$969</definedName>
    <definedName name="SCG">'[11]G.1R-Shou COP Gf'!#REF!</definedName>
    <definedName name="sdlfee">'[4]Financ. Overview'!$H$13</definedName>
    <definedName name="sfeggsafasfas">#REF!</definedName>
    <definedName name="solar_ratio">'[12]POWER ASSUMPTIONS'!$H$7</definedName>
    <definedName name="ss">#REF!</definedName>
    <definedName name="ss7fee">'[4]Financ. Overview'!$H$18</definedName>
    <definedName name="ssss" localSheetId="3">#REF!</definedName>
    <definedName name="ssss">#REF!</definedName>
    <definedName name="subsfee">'[4]Financ. Overview'!$H$14</definedName>
    <definedName name="toolbox">[13]Toolbox!$C$5:$T$1578</definedName>
    <definedName name="ttt">#REF!</definedName>
    <definedName name="tttt">#REF!</definedName>
    <definedName name="V5.1Fee">'[4]Financ. Overview'!$H$15</definedName>
    <definedName name="www">#REF!</definedName>
    <definedName name="yyyy">#REF!</definedName>
    <definedName name="Z32_Cost_red">'[4]Financ. Overview'!#REF!</definedName>
    <definedName name="zzzzz" localSheetId="3">#REF!</definedName>
    <definedName name="zzzzz">#REF!</definedName>
    <definedName name="啊啊" localSheetId="3">#REF!</definedName>
    <definedName name="啊啊">#REF!</definedName>
    <definedName name="安徽" localSheetId="3">#REF!</definedName>
    <definedName name="安徽">#REF!</definedName>
    <definedName name="北京" localSheetId="3">#REF!</definedName>
    <definedName name="北京">#REF!</definedName>
    <definedName name="本级标准收入2004年">[14]本年收入合计!$E$4:$E$184</definedName>
    <definedName name="拨款汇总_合计">SUM([15]汇总!#REF!)</definedName>
    <definedName name="不不不" localSheetId="3">#REF!</definedName>
    <definedName name="不不不">#REF!</definedName>
    <definedName name="财力">#REF!</definedName>
    <definedName name="财政供养人员增幅2004年">[16]财政供养人员增幅!$E$6</definedName>
    <definedName name="财政供养人员增幅2004年分县">[16]财政供养人员增幅!$E$4:$E$184</definedName>
    <definedName name="垂直" localSheetId="5">[17]基础编码!$A$2:$A$3</definedName>
    <definedName name="垂直">[18]基础编码!$A$2:$A$3</definedName>
    <definedName name="村级标准支出">[19]村级支出!$E$4:$E$184</definedName>
    <definedName name="大幅度">#REF!</definedName>
    <definedName name="大连" localSheetId="3">#REF!</definedName>
    <definedName name="大连">#REF!</definedName>
    <definedName name="单位名称">[20]单位信息录入表!$E$2:$E$65536</definedName>
    <definedName name="单位性质" localSheetId="5">[17]基础编码!$D$2:$D$3</definedName>
    <definedName name="单位性质">[18]基础编码!$D$2:$D$3</definedName>
    <definedName name="地区名称">[21]封面!#REF!</definedName>
    <definedName name="第二产业分县2003年">[22]GDP!$G$4:$G$184</definedName>
    <definedName name="第二产业合计2003年">[22]GDP!$G$4</definedName>
    <definedName name="第三产业分县2003年">[22]GDP!$H$4:$H$184</definedName>
    <definedName name="第三产业合计2003年">[22]GDP!$H$4</definedName>
    <definedName name="第三批">#N/A</definedName>
    <definedName name="呃呃呃" localSheetId="3">#REF!</definedName>
    <definedName name="呃呃呃">#REF!</definedName>
    <definedName name="福建" localSheetId="3">#REF!</definedName>
    <definedName name="福建">#REF!</definedName>
    <definedName name="福建地区" localSheetId="3">#REF!</definedName>
    <definedName name="福建地区">#REF!</definedName>
    <definedName name="附表" localSheetId="3">#REF!</definedName>
    <definedName name="附表">#REF!</definedName>
    <definedName name="耕地占用税分县2003年">[23]一般预算收入!$U$4:$U$184</definedName>
    <definedName name="耕地占用税合计2003年">[23]一般预算收入!$U$4</definedName>
    <definedName name="工人" localSheetId="5">[17]基础编码!$O$2:$O$8</definedName>
    <definedName name="工人">[18]基础编码!$O$2:$O$8</definedName>
    <definedName name="工商税收2004年">[24]工商税收!$S$4:$S$184</definedName>
    <definedName name="工商税收合计2004年">[24]工商税收!$S$4</definedName>
    <definedName name="公检法司部门编制数">[25]公检法司编制!$E$4:$E$184</definedName>
    <definedName name="公务员" localSheetId="5">[17]基础编码!$M$2:$M$10</definedName>
    <definedName name="公务员">[18]基础编码!$M$2:$M$10</definedName>
    <definedName name="公用标准支出">[26]合计!$E$4:$E$184</definedName>
    <definedName name="广东" localSheetId="3">#REF!</definedName>
    <definedName name="广东">#REF!</definedName>
    <definedName name="广东地区" localSheetId="3">#REF!</definedName>
    <definedName name="广东地区">#REF!</definedName>
    <definedName name="广西" localSheetId="3">#REF!</definedName>
    <definedName name="广西">#REF!</definedName>
    <definedName name="贵州" localSheetId="3">#REF!</definedName>
    <definedName name="贵州">#REF!</definedName>
    <definedName name="哈哈哈哈" localSheetId="3">#REF!</definedName>
    <definedName name="哈哈哈哈">#REF!</definedName>
    <definedName name="海南" localSheetId="3">#REF!</definedName>
    <definedName name="海南">#REF!</definedName>
    <definedName name="行政单位类别" localSheetId="5">[17]基础编码!$C$2:$C$15</definedName>
    <definedName name="行政单位类别">[18]基础编码!$C$2:$C$15</definedName>
    <definedName name="行政管理部门编制数">[25]行政编制!$E$4:$E$184</definedName>
    <definedName name="河北" localSheetId="3">#REF!</definedName>
    <definedName name="河北">#REF!</definedName>
    <definedName name="河南" localSheetId="3">#REF!</definedName>
    <definedName name="河南">#REF!</definedName>
    <definedName name="黑龙江" localSheetId="3">#REF!</definedName>
    <definedName name="黑龙江">#REF!</definedName>
    <definedName name="湖北" localSheetId="3">#REF!</definedName>
    <definedName name="湖北">#REF!</definedName>
    <definedName name="湖南" localSheetId="3">#REF!</definedName>
    <definedName name="湖南">#REF!</definedName>
    <definedName name="汇率" localSheetId="3">#REF!</definedName>
    <definedName name="汇率">#REF!</definedName>
    <definedName name="吉林" localSheetId="3">#REF!</definedName>
    <definedName name="吉林">#REF!</definedName>
    <definedName name="江苏" localSheetId="3">#REF!</definedName>
    <definedName name="江苏">#REF!</definedName>
    <definedName name="江西" localSheetId="3">#REF!</definedName>
    <definedName name="江西">#REF!</definedName>
    <definedName name="经费供给方式" localSheetId="5">[17]基础编码!$F$2:$F$4</definedName>
    <definedName name="经费供给方式">[18]基础编码!$F$2:$F$4</definedName>
    <definedName name="经费供给级次" localSheetId="5">[17]基础编码!$E$2:$E$6</definedName>
    <definedName name="经费供给级次">[18]基础编码!$E$2:$E$6</definedName>
    <definedName name="科目编码">[27]编码!$A$2:$A$145</definedName>
    <definedName name="空">[28]Sheet3!#REF!</definedName>
    <definedName name="空值" localSheetId="5">[17]基础编码!$T$2</definedName>
    <definedName name="空值">[18]基础编码!$T$2</definedName>
    <definedName name="啦啦啦" localSheetId="3">#REF!</definedName>
    <definedName name="啦啦啦">#REF!</definedName>
    <definedName name="了" localSheetId="3">#REF!</definedName>
    <definedName name="了">#REF!</definedName>
    <definedName name="辽宁" localSheetId="3">#REF!</definedName>
    <definedName name="辽宁">#REF!</definedName>
    <definedName name="辽宁地区" localSheetId="3">#REF!</definedName>
    <definedName name="辽宁地区">#REF!</definedName>
    <definedName name="么么么么" localSheetId="3">#REF!</definedName>
    <definedName name="么么么么">#REF!</definedName>
    <definedName name="内蒙" localSheetId="3">#REF!</definedName>
    <definedName name="内蒙">#REF!</definedName>
    <definedName name="你" localSheetId="3">#REF!</definedName>
    <definedName name="你">#REF!</definedName>
    <definedName name="宁波" localSheetId="3">#REF!</definedName>
    <definedName name="宁波">#REF!</definedName>
    <definedName name="宁夏" localSheetId="3">#REF!</definedName>
    <definedName name="宁夏">#REF!</definedName>
    <definedName name="农业人口2003年">[29]农业人口!$E$4:$E$184</definedName>
    <definedName name="农业税分县2003年">[23]一般预算收入!$S$4:$S$184</definedName>
    <definedName name="农业税合计2003年">[23]一般预算收入!$S$4</definedName>
    <definedName name="农业特产税分县2003年">[23]一般预算收入!$T$4:$T$184</definedName>
    <definedName name="农业特产税合计2003年">[23]一般预算收入!$T$4</definedName>
    <definedName name="农业用地面积">[30]农业用地!$E$4:$E$184</definedName>
    <definedName name="契税分县2003年">[23]一般预算收入!$V$4:$V$184</definedName>
    <definedName name="契税合计2003年">[23]一般预算收入!$V$4</definedName>
    <definedName name="悄悄" localSheetId="3">#REF!</definedName>
    <definedName name="悄悄">#REF!</definedName>
    <definedName name="青岛" localSheetId="3">#REF!</definedName>
    <definedName name="青岛">#REF!</definedName>
    <definedName name="青海" localSheetId="3">#REF!</definedName>
    <definedName name="青海">#REF!</definedName>
    <definedName name="全额差额比例">'[31]C01-1'!#REF!</definedName>
    <definedName name="全国收入累计">#N/A</definedName>
    <definedName name="人员标准支出">[32]人员支出!$E$4:$E$184</definedName>
    <definedName name="人员身份" localSheetId="5">[17]基础编码!$L$2:$L$6</definedName>
    <definedName name="人员身份">[18]基础编码!$L$2:$L$6</definedName>
    <definedName name="日日日" localSheetId="3">#REF!</definedName>
    <definedName name="日日日">#REF!</definedName>
    <definedName name="厦门" localSheetId="3">#REF!</definedName>
    <definedName name="厦门">#REF!</definedName>
    <definedName name="山东" localSheetId="3">#REF!</definedName>
    <definedName name="山东">#REF!</definedName>
    <definedName name="山东地区" localSheetId="3">#REF!</definedName>
    <definedName name="山东地区">#REF!</definedName>
    <definedName name="山西" localSheetId="3">#REF!</definedName>
    <definedName name="山西">#REF!</definedName>
    <definedName name="陕西" localSheetId="3">#REF!</definedName>
    <definedName name="陕西">#REF!</definedName>
    <definedName name="上海" localSheetId="3">#REF!</definedName>
    <definedName name="上海">#REF!</definedName>
    <definedName name="深圳" localSheetId="3">#REF!</definedName>
    <definedName name="深圳">#REF!</definedName>
    <definedName name="生产列1" localSheetId="3">#REF!</definedName>
    <definedName name="生产列1">#REF!</definedName>
    <definedName name="生产列11" localSheetId="3">#REF!</definedName>
    <definedName name="生产列11">#REF!</definedName>
    <definedName name="生产列15" localSheetId="3">#REF!</definedName>
    <definedName name="生产列15">#REF!</definedName>
    <definedName name="生产列16" localSheetId="3">#REF!</definedName>
    <definedName name="生产列16">#REF!</definedName>
    <definedName name="生产列17" localSheetId="3">#REF!</definedName>
    <definedName name="生产列17">#REF!</definedName>
    <definedName name="生产列19" localSheetId="3">#REF!</definedName>
    <definedName name="生产列19">#REF!</definedName>
    <definedName name="生产列2" localSheetId="3">#REF!</definedName>
    <definedName name="生产列2">#REF!</definedName>
    <definedName name="生产列20" localSheetId="3">#REF!</definedName>
    <definedName name="生产列20">#REF!</definedName>
    <definedName name="生产列3" localSheetId="3">#REF!</definedName>
    <definedName name="生产列3">#REF!</definedName>
    <definedName name="生产列4" localSheetId="3">#REF!</definedName>
    <definedName name="生产列4">#REF!</definedName>
    <definedName name="生产列5" localSheetId="3">#REF!</definedName>
    <definedName name="生产列5">#REF!</definedName>
    <definedName name="生产列6" localSheetId="3">#REF!</definedName>
    <definedName name="生产列6">#REF!</definedName>
    <definedName name="生产列7" localSheetId="3">#REF!</definedName>
    <definedName name="生产列7">#REF!</definedName>
    <definedName name="生产列8" localSheetId="3">#REF!</definedName>
    <definedName name="生产列8">#REF!</definedName>
    <definedName name="生产列9" localSheetId="3">#REF!</definedName>
    <definedName name="生产列9">#REF!</definedName>
    <definedName name="生产期" localSheetId="3">#REF!</definedName>
    <definedName name="生产期">#REF!</definedName>
    <definedName name="生产期1" localSheetId="3">#REF!</definedName>
    <definedName name="生产期1">#REF!</definedName>
    <definedName name="生产期11" localSheetId="3">#REF!</definedName>
    <definedName name="生产期11">#REF!</definedName>
    <definedName name="生产期123">#REF!</definedName>
    <definedName name="生产期15" localSheetId="3">#REF!</definedName>
    <definedName name="生产期15">#REF!</definedName>
    <definedName name="生产期16" localSheetId="3">#REF!</definedName>
    <definedName name="生产期16">#REF!</definedName>
    <definedName name="生产期17" localSheetId="3">#REF!</definedName>
    <definedName name="生产期17">#REF!</definedName>
    <definedName name="生产期19" localSheetId="3">#REF!</definedName>
    <definedName name="生产期19">#REF!</definedName>
    <definedName name="生产期2" localSheetId="3">#REF!</definedName>
    <definedName name="生产期2">#REF!</definedName>
    <definedName name="生产期20" localSheetId="3">#REF!</definedName>
    <definedName name="生产期20">#REF!</definedName>
    <definedName name="生产期3" localSheetId="3">#REF!</definedName>
    <definedName name="生产期3">#REF!</definedName>
    <definedName name="生产期4" localSheetId="3">#REF!</definedName>
    <definedName name="生产期4">#REF!</definedName>
    <definedName name="生产期5" localSheetId="3">#REF!</definedName>
    <definedName name="生产期5">#REF!</definedName>
    <definedName name="生产期6" localSheetId="3">#REF!</definedName>
    <definedName name="生产期6">#REF!</definedName>
    <definedName name="生产期7" localSheetId="3">#REF!</definedName>
    <definedName name="生产期7">#REF!</definedName>
    <definedName name="生产期8" localSheetId="3">#REF!</definedName>
    <definedName name="生产期8">#REF!</definedName>
    <definedName name="生产期9" localSheetId="3">#REF!</definedName>
    <definedName name="生产期9">#REF!</definedName>
    <definedName name="省级">#N/A</definedName>
    <definedName name="时代" localSheetId="3">#REF!</definedName>
    <definedName name="时代">#REF!</definedName>
    <definedName name="事业编制管理权限" localSheetId="5">[17]基础编码!$G$2:$G$5</definedName>
    <definedName name="事业编制管理权限">[18]基础编码!$G$2:$G$5</definedName>
    <definedName name="事业单位类别" localSheetId="5">[17]基础编码!$B$2:$B$54</definedName>
    <definedName name="事业单位类别">[18]基础编码!$B$2:$B$54</definedName>
    <definedName name="事业发展支出">[33]事业发展!$E$4:$E$184</definedName>
    <definedName name="事业专业技术人员" localSheetId="5">[17]基础编码!$N$2:$N$7</definedName>
    <definedName name="事业专业技术人员">[18]基础编码!$N$2:$N$7</definedName>
    <definedName name="是" localSheetId="3">#REF!</definedName>
    <definedName name="是" localSheetId="5">#REF!</definedName>
    <definedName name="是">#REF!</definedName>
    <definedName name="是否财政供给" localSheetId="5">[17]基础编码!$Q$2:$Q$3</definedName>
    <definedName name="是否财政供给">[18]基础编码!$Q$2:$Q$3</definedName>
    <definedName name="是否财政统发工资" localSheetId="5">[17]基础编码!$R$2:$R$3</definedName>
    <definedName name="是否财政统发工资">[18]基础编码!$R$2:$R$3</definedName>
    <definedName name="是否少数民族" localSheetId="5">[17]基础编码!$P$2:$P$3</definedName>
    <definedName name="是否少数民族">[18]基础编码!$P$2:$P$3</definedName>
    <definedName name="是水水水水" localSheetId="3">#REF!</definedName>
    <definedName name="是水水水水">#REF!</definedName>
    <definedName name="水水水嘎嘎嘎水" localSheetId="3">#REF!</definedName>
    <definedName name="水水水嘎嘎嘎水">#REF!</definedName>
    <definedName name="水水水水" localSheetId="3">#REF!</definedName>
    <definedName name="水水水水">#REF!</definedName>
    <definedName name="四川" localSheetId="3">#REF!</definedName>
    <definedName name="四川">#REF!</definedName>
    <definedName name="遂平县一加一">#N/A</definedName>
    <definedName name="遂平县友利">#N/A</definedName>
    <definedName name="遂平一加一">#N/A</definedName>
    <definedName name="天津" localSheetId="3">#REF!</definedName>
    <definedName name="天津">#REF!</definedName>
    <definedName name="位次d">[34]四月份月报!#REF!</definedName>
    <definedName name="我问问" localSheetId="3">#REF!</definedName>
    <definedName name="我问问">#REF!</definedName>
    <definedName name="西藏" localSheetId="3">#REF!</definedName>
    <definedName name="西藏">#REF!</definedName>
    <definedName name="乡镇个数">[35]行政区划!$D$6:$D$184</definedName>
    <definedName name="新疆" localSheetId="3">#REF!</definedName>
    <definedName name="新疆">#REF!</definedName>
    <definedName name="性别" localSheetId="5">[17]基础编码!$H$2:$H$3</definedName>
    <definedName name="性别">[18]基础编码!$H$2:$H$3</definedName>
    <definedName name="学历" localSheetId="5">[17]基础编码!$S$2:$S$9</definedName>
    <definedName name="学历">[18]基础编码!$S$2:$S$9</definedName>
    <definedName name="一i" localSheetId="3">#REF!</definedName>
    <definedName name="一i">#REF!</definedName>
    <definedName name="一般预算收入2002年">'[36]2002年一般预算收入'!$AC$4:$AC$184</definedName>
    <definedName name="一般预算收入2003年">[23]一般预算收入!$AD$4:$AD$184</definedName>
    <definedName name="一般预算收入合计2003年">[23]一般预算收入!$AC$4</definedName>
    <definedName name="一一i" localSheetId="3">#REF!</definedName>
    <definedName name="一一i">#REF!</definedName>
    <definedName name="云南" localSheetId="3">#REF!</definedName>
    <definedName name="云南">#REF!</definedName>
    <definedName name="在职教职工类型" localSheetId="5">[17]基础编码!$J$2:$J$4</definedName>
    <definedName name="在职教职工类型">[18]基础编码!$J$2:$J$4</definedName>
    <definedName name="在职类别" localSheetId="5">[17]基础编码!$I$2:$I$4</definedName>
    <definedName name="在职类别">[18]基础编码!$I$2:$I$4</definedName>
    <definedName name="在职人员来源" localSheetId="5">[17]基础编码!$K$2:$K$9</definedName>
    <definedName name="在职人员来源">[18]基础编码!$K$2:$K$9</definedName>
    <definedName name="啧啧啧" localSheetId="3">#REF!</definedName>
    <definedName name="啧啧啧">#REF!</definedName>
    <definedName name="浙江" localSheetId="3">#REF!</definedName>
    <definedName name="浙江">#REF!</definedName>
    <definedName name="浙江地区" localSheetId="3">#REF!</definedName>
    <definedName name="浙江地区">#REF!</definedName>
    <definedName name="支出">[37]P1012001!$A$6:$E$117</definedName>
    <definedName name="中国">#REF!</definedName>
    <definedName name="中小学生人数2003年">[38]中小学生!$E$4:$E$184</definedName>
    <definedName name="重庆" localSheetId="3">#REF!</definedName>
    <definedName name="重庆">#REF!</definedName>
    <definedName name="总人口2003年">[39]总人口!$E$4:$E$184</definedName>
    <definedName name="전">#REF!</definedName>
    <definedName name="주택사업본부">#REF!</definedName>
    <definedName name="철구사업본부">#REF!</definedName>
  </definedNames>
  <calcPr calcId="162913"/>
</workbook>
</file>

<file path=xl/calcChain.xml><?xml version="1.0" encoding="utf-8"?>
<calcChain xmlns="http://schemas.openxmlformats.org/spreadsheetml/2006/main">
  <c r="G14" i="2" l="1"/>
  <c r="N5" i="1" l="1"/>
  <c r="O5" i="1"/>
  <c r="L10" i="1"/>
  <c r="L6" i="1"/>
  <c r="O17" i="1" l="1"/>
  <c r="J17" i="1"/>
  <c r="B34" i="1"/>
  <c r="C34" i="1"/>
  <c r="D30" i="1"/>
  <c r="C30" i="1"/>
  <c r="B30" i="1" l="1"/>
  <c r="D32" i="1"/>
  <c r="C38" i="1" l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6" i="1"/>
  <c r="B15" i="3" l="1"/>
  <c r="D9" i="10" l="1"/>
  <c r="D5" i="10"/>
  <c r="D4" i="10"/>
  <c r="L5" i="1" l="1"/>
  <c r="M5" i="1"/>
  <c r="K5" i="1"/>
  <c r="D39" i="2" l="1"/>
  <c r="D40" i="2"/>
  <c r="H17" i="3" l="1"/>
  <c r="H30" i="2" l="1"/>
  <c r="H29" i="2" s="1"/>
  <c r="H5" i="3" l="1"/>
  <c r="H40" i="2" l="1"/>
  <c r="H41" i="2"/>
  <c r="H42" i="2"/>
  <c r="H43" i="2"/>
  <c r="H44" i="2"/>
  <c r="H39" i="2"/>
  <c r="E7" i="4" l="1"/>
  <c r="I7" i="4" l="1"/>
  <c r="H18" i="3"/>
  <c r="D18" i="3"/>
  <c r="D17" i="3"/>
  <c r="H16" i="3"/>
  <c r="D16" i="3"/>
  <c r="G15" i="3"/>
  <c r="G14" i="3" s="1"/>
  <c r="F15" i="3"/>
  <c r="C15" i="3"/>
  <c r="C14" i="3" s="1"/>
  <c r="F14" i="3"/>
  <c r="G13" i="3"/>
  <c r="F13" i="3"/>
  <c r="C13" i="3"/>
  <c r="H12" i="3"/>
  <c r="H11" i="3"/>
  <c r="H10" i="3"/>
  <c r="H9" i="3"/>
  <c r="H8" i="3"/>
  <c r="H7" i="3"/>
  <c r="H6" i="3"/>
  <c r="D44" i="2"/>
  <c r="D43" i="2"/>
  <c r="D42" i="2"/>
  <c r="D41" i="2"/>
  <c r="G38" i="2"/>
  <c r="G37" i="2" s="1"/>
  <c r="F38" i="2"/>
  <c r="F37" i="2" s="1"/>
  <c r="C38" i="2"/>
  <c r="C37" i="2" s="1"/>
  <c r="B38" i="2"/>
  <c r="C36" i="2"/>
  <c r="B36" i="2"/>
  <c r="H35" i="2"/>
  <c r="H34" i="2"/>
  <c r="H33" i="2"/>
  <c r="H32" i="2"/>
  <c r="G31" i="2"/>
  <c r="F31" i="2"/>
  <c r="G29" i="2"/>
  <c r="F29" i="2"/>
  <c r="H28" i="2"/>
  <c r="G27" i="2"/>
  <c r="F27" i="2"/>
  <c r="H26" i="2"/>
  <c r="H25" i="2"/>
  <c r="D25" i="2"/>
  <c r="H24" i="2"/>
  <c r="D24" i="2"/>
  <c r="H23" i="2"/>
  <c r="D23" i="2"/>
  <c r="H22" i="2"/>
  <c r="D22" i="2"/>
  <c r="G21" i="2"/>
  <c r="F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G13" i="2"/>
  <c r="F13" i="2"/>
  <c r="D13" i="2"/>
  <c r="H12" i="2"/>
  <c r="D12" i="2"/>
  <c r="H11" i="2"/>
  <c r="D11" i="2"/>
  <c r="G10" i="2"/>
  <c r="F10" i="2"/>
  <c r="D10" i="2"/>
  <c r="H9" i="2"/>
  <c r="D9" i="2"/>
  <c r="H8" i="2"/>
  <c r="D8" i="2"/>
  <c r="G7" i="2"/>
  <c r="F7" i="2"/>
  <c r="D7" i="2"/>
  <c r="H6" i="2"/>
  <c r="H5" i="2" s="1"/>
  <c r="D6" i="2"/>
  <c r="G5" i="2"/>
  <c r="F5" i="2"/>
  <c r="D5" i="2"/>
  <c r="D37" i="1"/>
  <c r="H36" i="1"/>
  <c r="D36" i="1"/>
  <c r="H35" i="1"/>
  <c r="D35" i="1"/>
  <c r="H33" i="1"/>
  <c r="D33" i="1"/>
  <c r="H31" i="1"/>
  <c r="H29" i="1" s="1"/>
  <c r="D31" i="1"/>
  <c r="G29" i="1"/>
  <c r="D29" i="1"/>
  <c r="H28" i="1"/>
  <c r="D28" i="1"/>
  <c r="D34" i="1" s="1"/>
  <c r="D27" i="1"/>
  <c r="H26" i="1"/>
  <c r="D26" i="1"/>
  <c r="H25" i="1"/>
  <c r="D25" i="1"/>
  <c r="H24" i="1"/>
  <c r="D24" i="1"/>
  <c r="H23" i="1"/>
  <c r="C23" i="1"/>
  <c r="B23" i="1"/>
  <c r="H22" i="1"/>
  <c r="D22" i="1"/>
  <c r="H21" i="1"/>
  <c r="D21" i="1"/>
  <c r="H20" i="1"/>
  <c r="D20" i="1"/>
  <c r="H19" i="1"/>
  <c r="D19" i="1"/>
  <c r="H18" i="1"/>
  <c r="D18" i="1"/>
  <c r="H17" i="1"/>
  <c r="D17" i="1"/>
  <c r="J5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C9" i="1"/>
  <c r="B9" i="1"/>
  <c r="H8" i="1"/>
  <c r="D8" i="1"/>
  <c r="H7" i="1"/>
  <c r="D7" i="1"/>
  <c r="H6" i="1"/>
  <c r="C6" i="1"/>
  <c r="B6" i="1"/>
  <c r="G5" i="1"/>
  <c r="G27" i="1" s="1"/>
  <c r="F5" i="1"/>
  <c r="F27" i="1" s="1"/>
  <c r="F38" i="1" s="1"/>
  <c r="H10" i="2" l="1"/>
  <c r="D38" i="2"/>
  <c r="D37" i="2" s="1"/>
  <c r="D15" i="3"/>
  <c r="G38" i="1"/>
  <c r="K38" i="1" s="1"/>
  <c r="G36" i="2"/>
  <c r="G45" i="2" s="1"/>
  <c r="F19" i="3"/>
  <c r="H7" i="2"/>
  <c r="C45" i="2"/>
  <c r="H13" i="3"/>
  <c r="G19" i="3"/>
  <c r="D14" i="3"/>
  <c r="C19" i="3"/>
  <c r="F36" i="2"/>
  <c r="F45" i="2" s="1"/>
  <c r="H13" i="2"/>
  <c r="H5" i="1"/>
  <c r="H27" i="1" s="1"/>
  <c r="H38" i="1" s="1"/>
  <c r="D23" i="1"/>
  <c r="C5" i="1"/>
  <c r="H27" i="2"/>
  <c r="D6" i="1"/>
  <c r="H21" i="2"/>
  <c r="D9" i="1"/>
  <c r="B5" i="1"/>
  <c r="B38" i="1" s="1"/>
  <c r="D36" i="2"/>
  <c r="H31" i="2"/>
  <c r="H38" i="2"/>
  <c r="H37" i="2" s="1"/>
  <c r="H15" i="3"/>
  <c r="H14" i="3" s="1"/>
  <c r="B37" i="2"/>
  <c r="B45" i="2" s="1"/>
  <c r="B14" i="3"/>
  <c r="H36" i="2" l="1"/>
  <c r="H45" i="2" s="1"/>
  <c r="J45" i="2" s="1"/>
  <c r="D45" i="2"/>
  <c r="H19" i="3"/>
  <c r="D5" i="1"/>
  <c r="D8" i="3"/>
  <c r="B13" i="3"/>
  <c r="B19" i="3" s="1"/>
  <c r="D12" i="3"/>
  <c r="D9" i="3"/>
  <c r="D7" i="3"/>
  <c r="D5" i="3"/>
  <c r="D10" i="3"/>
  <c r="D11" i="3"/>
  <c r="D6" i="3"/>
  <c r="D38" i="1" l="1"/>
  <c r="D13" i="3"/>
  <c r="D19" i="3" s="1"/>
</calcChain>
</file>

<file path=xl/sharedStrings.xml><?xml version="1.0" encoding="utf-8"?>
<sst xmlns="http://schemas.openxmlformats.org/spreadsheetml/2006/main" count="277" uniqueCount="231">
  <si>
    <t>单位：万元</t>
    <phoneticPr fontId="7" type="noConversion"/>
  </si>
  <si>
    <t>收　　　　入</t>
    <phoneticPr fontId="7" type="noConversion"/>
  </si>
  <si>
    <t>支　　　　出</t>
    <phoneticPr fontId="7" type="noConversion"/>
  </si>
  <si>
    <t>项  目</t>
    <phoneticPr fontId="7" type="noConversion"/>
  </si>
  <si>
    <t>调整前</t>
    <phoneticPr fontId="7" type="noConversion"/>
  </si>
  <si>
    <t>调整变动</t>
    <phoneticPr fontId="7" type="noConversion"/>
  </si>
  <si>
    <t>调整后</t>
    <phoneticPr fontId="7" type="noConversion"/>
  </si>
  <si>
    <t>项          目</t>
    <phoneticPr fontId="7" type="noConversion"/>
  </si>
  <si>
    <t>一般债券</t>
    <phoneticPr fontId="4" type="noConversion"/>
  </si>
  <si>
    <t>一般公共预算收入合计</t>
    <phoneticPr fontId="7" type="noConversion"/>
  </si>
  <si>
    <t>财力支出合计</t>
    <phoneticPr fontId="7" type="noConversion"/>
  </si>
  <si>
    <t xml:space="preserve">    1.国税部门征收</t>
    <phoneticPr fontId="7" type="noConversion"/>
  </si>
  <si>
    <t xml:space="preserve">    1.一般公共服务</t>
    <phoneticPr fontId="4" type="noConversion"/>
  </si>
  <si>
    <t>　　　 增值税</t>
    <phoneticPr fontId="7" type="noConversion"/>
  </si>
  <si>
    <t xml:space="preserve">    2.外交</t>
  </si>
  <si>
    <t>　　　 企业所得税</t>
    <phoneticPr fontId="7" type="noConversion"/>
  </si>
  <si>
    <t xml:space="preserve">    3.国防</t>
  </si>
  <si>
    <t xml:space="preserve">    2.地税部门征收</t>
    <phoneticPr fontId="7" type="noConversion"/>
  </si>
  <si>
    <t xml:space="preserve">    4.公共安全</t>
  </si>
  <si>
    <t>　　　 营业税</t>
    <phoneticPr fontId="7" type="noConversion"/>
  </si>
  <si>
    <t xml:space="preserve">    5.教育</t>
  </si>
  <si>
    <t xml:space="preserve">    6.科学技术</t>
  </si>
  <si>
    <t>　　　 个人所得税</t>
    <phoneticPr fontId="7" type="noConversion"/>
  </si>
  <si>
    <t xml:space="preserve">    7.文化体育与传媒</t>
  </si>
  <si>
    <t>　　　 资源税</t>
    <phoneticPr fontId="7" type="noConversion"/>
  </si>
  <si>
    <t xml:space="preserve">    8.社会保障和就业</t>
  </si>
  <si>
    <t>　　　 城市维护建设税</t>
    <phoneticPr fontId="7" type="noConversion"/>
  </si>
  <si>
    <t xml:space="preserve">    9.医疗卫生</t>
  </si>
  <si>
    <t>　　　 房产税</t>
    <phoneticPr fontId="7" type="noConversion"/>
  </si>
  <si>
    <t xml:space="preserve">    10.节能环保</t>
  </si>
  <si>
    <t>　　　 印花税</t>
    <phoneticPr fontId="7" type="noConversion"/>
  </si>
  <si>
    <t xml:space="preserve">    11.城乡社区</t>
  </si>
  <si>
    <t>　　　 城镇土地使用税</t>
    <phoneticPr fontId="7" type="noConversion"/>
  </si>
  <si>
    <t xml:space="preserve">    12.农林水</t>
  </si>
  <si>
    <t>　　　 土地增值税</t>
    <phoneticPr fontId="7" type="noConversion"/>
  </si>
  <si>
    <t xml:space="preserve">    13.交通运输</t>
  </si>
  <si>
    <t>　　　 车船使用和牌照税</t>
    <phoneticPr fontId="7" type="noConversion"/>
  </si>
  <si>
    <t xml:space="preserve">    14.资源勘探电力信息等</t>
  </si>
  <si>
    <t>　　　 烟叶税</t>
    <phoneticPr fontId="7" type="noConversion"/>
  </si>
  <si>
    <t xml:space="preserve">    15.商业服务业等</t>
  </si>
  <si>
    <t>　　　 耕地占用税</t>
    <phoneticPr fontId="7" type="noConversion"/>
  </si>
  <si>
    <t xml:space="preserve">    16.国土海洋气象等</t>
  </si>
  <si>
    <t>　　　 契税</t>
    <phoneticPr fontId="7" type="noConversion"/>
  </si>
  <si>
    <t xml:space="preserve">    17.住房保障</t>
  </si>
  <si>
    <t xml:space="preserve">    3.财政部门征收</t>
    <phoneticPr fontId="7" type="noConversion"/>
  </si>
  <si>
    <t xml:space="preserve">    18.粮油物资储备</t>
  </si>
  <si>
    <t xml:space="preserve">       财政专员办审批退税</t>
    <phoneticPr fontId="7" type="noConversion"/>
  </si>
  <si>
    <t xml:space="preserve">    19.预备费</t>
  </si>
  <si>
    <t xml:space="preserve">       专项收入</t>
    <phoneticPr fontId="7" type="noConversion"/>
  </si>
  <si>
    <t>上级提前告知专项转移支付支出</t>
    <phoneticPr fontId="7" type="noConversion"/>
  </si>
  <si>
    <t>　　   行政性收费及罚没收入</t>
    <phoneticPr fontId="7" type="noConversion"/>
  </si>
  <si>
    <t>　　　 国有资源(资产)有偿使用收入</t>
    <phoneticPr fontId="7" type="noConversion"/>
  </si>
  <si>
    <t>一般公共预算支出合计</t>
    <phoneticPr fontId="4" type="noConversion"/>
  </si>
  <si>
    <t>上级补助收入</t>
    <phoneticPr fontId="7" type="noConversion"/>
  </si>
  <si>
    <t>上解支出（财力扣减项）</t>
    <phoneticPr fontId="4" type="noConversion"/>
  </si>
  <si>
    <t>安排预算稳定调节基金</t>
    <phoneticPr fontId="4" type="noConversion"/>
  </si>
  <si>
    <t xml:space="preserve">    其中：上年结余转入</t>
    <phoneticPr fontId="4" type="noConversion"/>
  </si>
  <si>
    <t>一般债务转贷收入</t>
    <phoneticPr fontId="7" type="noConversion"/>
  </si>
  <si>
    <t xml:space="preserve">          当年新增结余转入</t>
    <phoneticPr fontId="4" type="noConversion"/>
  </si>
  <si>
    <t>财力收入合计</t>
    <phoneticPr fontId="4" type="noConversion"/>
  </si>
  <si>
    <t>提前告知专项转移支付</t>
    <phoneticPr fontId="7" type="noConversion"/>
  </si>
  <si>
    <t>调入一般预算稳定调节基金</t>
    <phoneticPr fontId="4" type="noConversion"/>
  </si>
  <si>
    <t>收入总计</t>
    <phoneticPr fontId="7" type="noConversion"/>
  </si>
  <si>
    <t>支出总计</t>
    <phoneticPr fontId="4" type="noConversion"/>
  </si>
  <si>
    <t>单位：万元</t>
    <phoneticPr fontId="7" type="noConversion"/>
  </si>
  <si>
    <r>
      <t>收</t>
    </r>
    <r>
      <rPr>
        <b/>
        <sz val="14"/>
        <rFont val="宋体"/>
        <family val="3"/>
        <charset val="134"/>
      </rPr>
      <t>入</t>
    </r>
    <phoneticPr fontId="7" type="noConversion"/>
  </si>
  <si>
    <r>
      <t>支</t>
    </r>
    <r>
      <rPr>
        <b/>
        <sz val="14"/>
        <rFont val="宋体"/>
        <family val="3"/>
        <charset val="134"/>
      </rPr>
      <t>出</t>
    </r>
    <phoneticPr fontId="7" type="noConversion"/>
  </si>
  <si>
    <r>
      <t>项</t>
    </r>
    <r>
      <rPr>
        <b/>
        <sz val="12"/>
        <rFont val="宋体"/>
        <family val="3"/>
        <charset val="134"/>
      </rPr>
      <t>目</t>
    </r>
    <phoneticPr fontId="7" type="noConversion"/>
  </si>
  <si>
    <t>调整前</t>
    <phoneticPr fontId="7" type="noConversion"/>
  </si>
  <si>
    <t>调整变动</t>
    <phoneticPr fontId="7" type="noConversion"/>
  </si>
  <si>
    <t>调整后</t>
    <phoneticPr fontId="7" type="noConversion"/>
  </si>
  <si>
    <t>调整变动</t>
    <phoneticPr fontId="4" type="noConversion"/>
  </si>
  <si>
    <t>一、农网还贷资金收入</t>
  </si>
  <si>
    <t>一、文化体育与传媒支出</t>
  </si>
  <si>
    <t>二、海南省高等级公路车辆通行附加费收入</t>
    <phoneticPr fontId="7" type="noConversion"/>
  </si>
  <si>
    <t xml:space="preserve">    国家电影事业发展专项资金及对应专项债务收入安排的支出</t>
  </si>
  <si>
    <t>三、港口建设费收入</t>
    <phoneticPr fontId="7" type="noConversion"/>
  </si>
  <si>
    <t>二、社会保障和就业支出</t>
  </si>
  <si>
    <t>四、散装水泥专项资金收入</t>
    <phoneticPr fontId="7" type="noConversion"/>
  </si>
  <si>
    <t xml:space="preserve">    大中型水库移民后期扶持基金支出</t>
  </si>
  <si>
    <t>五、新型墙体材料专项基金收入</t>
    <phoneticPr fontId="7" type="noConversion"/>
  </si>
  <si>
    <t xml:space="preserve">    小型水库移民扶助基金及对应专项债务收入安排的支出</t>
    <phoneticPr fontId="7" type="noConversion"/>
  </si>
  <si>
    <t>六、新菜地开发建设基金收入</t>
    <phoneticPr fontId="7" type="noConversion"/>
  </si>
  <si>
    <t>三、节能环保支出</t>
  </si>
  <si>
    <t>七、新增建设用地土地有偿使用费收入</t>
    <phoneticPr fontId="7" type="noConversion"/>
  </si>
  <si>
    <t xml:space="preserve">    可再生能源电价附加收入安排的支出</t>
  </si>
  <si>
    <t>八、南水北调工程建设基金收入</t>
    <phoneticPr fontId="7" type="noConversion"/>
  </si>
  <si>
    <t xml:space="preserve">    废弃电器电子产品处理基金支出</t>
  </si>
  <si>
    <t>九、城市公用事业附加收入</t>
    <phoneticPr fontId="7" type="noConversion"/>
  </si>
  <si>
    <t>四、城乡社区支出</t>
  </si>
  <si>
    <t>十、国有土地收益基金收入</t>
    <phoneticPr fontId="7" type="noConversion"/>
  </si>
  <si>
    <t xml:space="preserve">    国有土地使用权出让收入及对应专项债务收入安排的支出</t>
    <phoneticPr fontId="7" type="noConversion"/>
  </si>
  <si>
    <t>十一、农业土地开发资金收入</t>
    <phoneticPr fontId="7" type="noConversion"/>
  </si>
  <si>
    <t xml:space="preserve">    城市公用事业附加及对应专项债务收入安排的支出</t>
    <phoneticPr fontId="7" type="noConversion"/>
  </si>
  <si>
    <t>十二、国有土地使用权出让收入</t>
    <phoneticPr fontId="7" type="noConversion"/>
  </si>
  <si>
    <t xml:space="preserve">    国有土地收益基金及对应专项债务收入安排的支出</t>
    <phoneticPr fontId="7" type="noConversion"/>
  </si>
  <si>
    <t>十三、大中型水库库区基金收入</t>
    <phoneticPr fontId="7" type="noConversion"/>
  </si>
  <si>
    <t xml:space="preserve">    农业土地开发资金及对应专项债务收入安排的支出</t>
    <phoneticPr fontId="7" type="noConversion"/>
  </si>
  <si>
    <t>十四、彩票公益金收入</t>
    <phoneticPr fontId="7" type="noConversion"/>
  </si>
  <si>
    <t xml:space="preserve">    新增建设用地有偿使用费及对应专项债务收入安排的支出</t>
    <phoneticPr fontId="7" type="noConversion"/>
  </si>
  <si>
    <t>十五、城市基础设施配套费收入</t>
    <phoneticPr fontId="7" type="noConversion"/>
  </si>
  <si>
    <t xml:space="preserve">    城市基础设施配套费及对应专项债务收入安排的支出</t>
    <phoneticPr fontId="7" type="noConversion"/>
  </si>
  <si>
    <t>十六、小型水库移民扶助基金收入</t>
    <phoneticPr fontId="7" type="noConversion"/>
  </si>
  <si>
    <t xml:space="preserve">    污水处理费收入及对应专项债务收入安排的支出</t>
    <phoneticPr fontId="7" type="noConversion"/>
  </si>
  <si>
    <t>十七、国家重大水利工程建设基金收入</t>
    <phoneticPr fontId="7" type="noConversion"/>
  </si>
  <si>
    <t>五、农林水支出</t>
  </si>
  <si>
    <t>十八、车辆通行费</t>
    <phoneticPr fontId="7" type="noConversion"/>
  </si>
  <si>
    <t xml:space="preserve">    新菜地开发建设基金及对应专项债务收入安排的支出</t>
    <phoneticPr fontId="7" type="noConversion"/>
  </si>
  <si>
    <t>十九、污水处理费收入</t>
    <phoneticPr fontId="7" type="noConversion"/>
  </si>
  <si>
    <t xml:space="preserve">    大中型水库库区基金及对应债务专著收入安排的支出</t>
    <phoneticPr fontId="7" type="noConversion"/>
  </si>
  <si>
    <t>二十、彩票发行机构和彩票销售机构的业务费用</t>
    <phoneticPr fontId="7" type="noConversion"/>
  </si>
  <si>
    <t xml:space="preserve">    三峡水库库区基金支出</t>
  </si>
  <si>
    <t>二十一、其他政府性基金收入</t>
    <phoneticPr fontId="7" type="noConversion"/>
  </si>
  <si>
    <t xml:space="preserve">    南水北调工程基金及对应专项债务收入安排的支出</t>
    <phoneticPr fontId="7" type="noConversion"/>
  </si>
  <si>
    <t xml:space="preserve">    国家重大水利工程建设基金及对应专项债务收入安排的支出</t>
    <phoneticPr fontId="7" type="noConversion"/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</si>
  <si>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</si>
  <si>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</si>
  <si>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</si>
  <si>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  <phoneticPr fontId="7" type="noConversion"/>
  </si>
  <si>
    <t xml:space="preserve">    彩票公益金及对应专项债务收入安排的支出</t>
    <phoneticPr fontId="7" type="noConversion"/>
  </si>
  <si>
    <t>十、债务付息支出</t>
    <phoneticPr fontId="7" type="noConversion"/>
  </si>
  <si>
    <t>十一、债务发行费用支出</t>
    <phoneticPr fontId="7" type="noConversion"/>
  </si>
  <si>
    <t>收入合计</t>
    <phoneticPr fontId="7" type="noConversion"/>
  </si>
  <si>
    <t>支出合计</t>
    <phoneticPr fontId="7" type="noConversion"/>
  </si>
  <si>
    <t>转移性收入</t>
  </si>
  <si>
    <t>转移性支出</t>
  </si>
  <si>
    <t xml:space="preserve">  政府性基金转移收入</t>
    <phoneticPr fontId="7" type="noConversion"/>
  </si>
  <si>
    <t xml:space="preserve">  政府性基金转移支付</t>
    <phoneticPr fontId="7" type="noConversion"/>
  </si>
  <si>
    <t xml:space="preserve">    政府性基金补助收入</t>
    <phoneticPr fontId="7" type="noConversion"/>
  </si>
  <si>
    <t xml:space="preserve">    政府性基金补助支出</t>
    <phoneticPr fontId="7" type="noConversion"/>
  </si>
  <si>
    <t xml:space="preserve">  上年结余收入</t>
    <phoneticPr fontId="7" type="noConversion"/>
  </si>
  <si>
    <t xml:space="preserve"> 调出资金</t>
    <phoneticPr fontId="7" type="noConversion"/>
  </si>
  <si>
    <t xml:space="preserve">  调入资金</t>
    <phoneticPr fontId="7" type="noConversion"/>
  </si>
  <si>
    <t xml:space="preserve"> 年终结余</t>
    <phoneticPr fontId="7" type="noConversion"/>
  </si>
  <si>
    <t xml:space="preserve">    其中：地方政府性基金调入专项收入</t>
    <phoneticPr fontId="7" type="noConversion"/>
  </si>
  <si>
    <t xml:space="preserve">  地方政府专项债务收入</t>
    <phoneticPr fontId="7" type="noConversion"/>
  </si>
  <si>
    <r>
      <t xml:space="preserve">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地方政府专项债券转贷收入</t>
    </r>
    <phoneticPr fontId="7" type="noConversion"/>
  </si>
  <si>
    <t>支出总计</t>
    <phoneticPr fontId="7" type="noConversion"/>
  </si>
  <si>
    <t>收入</t>
    <phoneticPr fontId="7" type="noConversion"/>
  </si>
  <si>
    <t>支出</t>
    <phoneticPr fontId="7" type="noConversion"/>
  </si>
  <si>
    <t>项目</t>
    <phoneticPr fontId="7" type="noConversion"/>
  </si>
  <si>
    <t>一、企业职工基本养老保险基金</t>
    <phoneticPr fontId="4" type="noConversion"/>
  </si>
  <si>
    <t>二、机关事业养老保险基金</t>
    <phoneticPr fontId="7" type="noConversion"/>
  </si>
  <si>
    <t>二、机关事业养老保险基金</t>
    <phoneticPr fontId="7" type="noConversion"/>
  </si>
  <si>
    <t>三、城乡居民基本养老保险基金</t>
    <phoneticPr fontId="7" type="noConversion"/>
  </si>
  <si>
    <t>四、城镇职工基本医疗保险基金</t>
    <phoneticPr fontId="7" type="noConversion"/>
  </si>
  <si>
    <t xml:space="preserve">  社会保险基金转移收入</t>
  </si>
  <si>
    <t xml:space="preserve">  社会保险基金转移支付</t>
  </si>
  <si>
    <t xml:space="preserve">    社会保险基金补助收入</t>
  </si>
  <si>
    <t xml:space="preserve">    社会保险基金补助支出</t>
  </si>
  <si>
    <t xml:space="preserve">  上年结余收入</t>
    <phoneticPr fontId="7" type="noConversion"/>
  </si>
  <si>
    <t xml:space="preserve"> 年终结余</t>
    <phoneticPr fontId="7" type="noConversion"/>
  </si>
  <si>
    <t>收入总计</t>
    <phoneticPr fontId="7" type="noConversion"/>
  </si>
  <si>
    <t>支出总计</t>
    <phoneticPr fontId="7" type="noConversion"/>
  </si>
  <si>
    <t>附件3</t>
    <phoneticPr fontId="4" type="noConversion"/>
  </si>
  <si>
    <t>单位：万元</t>
    <phoneticPr fontId="4" type="noConversion"/>
  </si>
  <si>
    <t>区划名称</t>
    <phoneticPr fontId="4" type="noConversion"/>
  </si>
  <si>
    <t>序号</t>
    <phoneticPr fontId="4" type="noConversion"/>
  </si>
  <si>
    <t>一般债务</t>
    <phoneticPr fontId="4" type="noConversion"/>
  </si>
  <si>
    <t>专项债务</t>
    <phoneticPr fontId="4" type="noConversion"/>
  </si>
  <si>
    <t>合计</t>
    <phoneticPr fontId="4" type="noConversion"/>
  </si>
  <si>
    <t>专项债务</t>
    <phoneticPr fontId="4" type="noConversion"/>
  </si>
  <si>
    <t>合计</t>
    <phoneticPr fontId="4" type="noConversion"/>
  </si>
  <si>
    <t>小计</t>
    <phoneticPr fontId="4" type="noConversion"/>
  </si>
  <si>
    <t>其中：外债转贷</t>
    <phoneticPr fontId="4" type="noConversion"/>
  </si>
  <si>
    <t>罗山县</t>
  </si>
  <si>
    <t>预算稳定调节基金</t>
    <phoneticPr fontId="7" type="noConversion"/>
  </si>
  <si>
    <t>地方政府专项债务还本支出</t>
    <phoneticPr fontId="3" type="noConversion"/>
  </si>
  <si>
    <t>地区：</t>
  </si>
  <si>
    <t>411521 罗山县</t>
  </si>
  <si>
    <t>债务期间：</t>
  </si>
  <si>
    <t>单位：万元</t>
  </si>
  <si>
    <t xml:space="preserve">区划 </t>
  </si>
  <si>
    <t>合计</t>
  </si>
  <si>
    <t>政府债务</t>
  </si>
  <si>
    <t>一般债务</t>
  </si>
  <si>
    <t>专项债务</t>
  </si>
  <si>
    <t>期初余额</t>
  </si>
  <si>
    <t>当期新增</t>
  </si>
  <si>
    <t>当期减少</t>
  </si>
  <si>
    <t>期末余额</t>
  </si>
  <si>
    <t xml:space="preserve">    411521  罗山县</t>
  </si>
  <si>
    <t>债务(含债券)余额构成统计表</t>
    <phoneticPr fontId="3" type="noConversion"/>
  </si>
  <si>
    <t>2018年一般公共预算调整方案（草案）</t>
    <phoneticPr fontId="4" type="noConversion"/>
  </si>
  <si>
    <t>罗山县2018年政府债务限额额度表</t>
  </si>
  <si>
    <t>2018年政府债务限额</t>
  </si>
  <si>
    <t>2018年全年</t>
  </si>
  <si>
    <t>2018年下达专项转移支付支出</t>
    <phoneticPr fontId="4" type="noConversion"/>
  </si>
  <si>
    <t>2018年下达专项转移支付</t>
    <phoneticPr fontId="7" type="noConversion"/>
  </si>
  <si>
    <t>新财力</t>
    <phoneticPr fontId="3" type="noConversion"/>
  </si>
  <si>
    <t>2018年政府性基金预算调整方案（草案）</t>
    <phoneticPr fontId="7" type="noConversion"/>
  </si>
  <si>
    <t>2018年社会保险基金预算调整方案（草案）</t>
    <phoneticPr fontId="7" type="noConversion"/>
  </si>
  <si>
    <t>五、城乡居民医疗保险基金</t>
    <phoneticPr fontId="7" type="noConversion"/>
  </si>
  <si>
    <t>六、工伤保险基金</t>
    <phoneticPr fontId="7" type="noConversion"/>
  </si>
  <si>
    <t>七、失业保险基金</t>
    <phoneticPr fontId="7" type="noConversion"/>
  </si>
  <si>
    <t>八、生育保险基金</t>
    <phoneticPr fontId="7" type="noConversion"/>
  </si>
  <si>
    <t>五、城乡居民医疗保险基金</t>
    <phoneticPr fontId="7" type="noConversion"/>
  </si>
  <si>
    <t>单位：万元</t>
    <phoneticPr fontId="79" type="noConversion"/>
  </si>
  <si>
    <t>序号</t>
    <phoneticPr fontId="79" type="noConversion"/>
  </si>
  <si>
    <t>股室</t>
    <phoneticPr fontId="79" type="noConversion"/>
  </si>
  <si>
    <t>项目名称</t>
    <phoneticPr fontId="79" type="noConversion"/>
  </si>
  <si>
    <t>金额</t>
    <phoneticPr fontId="79" type="noConversion"/>
  </si>
  <si>
    <t>备注</t>
    <phoneticPr fontId="79" type="noConversion"/>
  </si>
  <si>
    <t>※</t>
    <phoneticPr fontId="79" type="noConversion"/>
  </si>
  <si>
    <t>合计</t>
    <phoneticPr fontId="79" type="noConversion"/>
  </si>
  <si>
    <t>※</t>
    <phoneticPr fontId="79" type="noConversion"/>
  </si>
  <si>
    <t>一、一般债券</t>
    <phoneticPr fontId="79" type="noConversion"/>
  </si>
  <si>
    <t>农业股</t>
    <phoneticPr fontId="79" type="noConversion"/>
  </si>
  <si>
    <t>罗山县内河治理工程</t>
    <phoneticPr fontId="79" type="noConversion"/>
  </si>
  <si>
    <t>北干渠、杜堰河</t>
    <phoneticPr fontId="79" type="noConversion"/>
  </si>
  <si>
    <t>经建股</t>
    <phoneticPr fontId="79" type="noConversion"/>
  </si>
  <si>
    <t>县城龙山大道东段改建工程</t>
    <phoneticPr fontId="79" type="noConversion"/>
  </si>
  <si>
    <t>行财股</t>
    <phoneticPr fontId="79" type="noConversion"/>
  </si>
  <si>
    <t>三小建设</t>
    <phoneticPr fontId="79" type="noConversion"/>
  </si>
  <si>
    <t>易地扶贫搬迁1189.5万元调整用于该项目</t>
    <phoneticPr fontId="7" type="noConversion"/>
  </si>
  <si>
    <t>二、专项债券</t>
    <phoneticPr fontId="79" type="noConversion"/>
  </si>
  <si>
    <t>罗山县县城提升工程</t>
    <phoneticPr fontId="79" type="noConversion"/>
  </si>
  <si>
    <t>其中：县城农贸市场改造新建1500万元，县城提质工程8500万元</t>
    <phoneticPr fontId="7" type="noConversion"/>
  </si>
  <si>
    <t>罗山县土地储备专项债券</t>
    <phoneticPr fontId="79" type="noConversion"/>
  </si>
  <si>
    <t>社保股</t>
    <phoneticPr fontId="79" type="noConversion"/>
  </si>
  <si>
    <t>罗山县中医院迁建工程</t>
    <phoneticPr fontId="79" type="noConversion"/>
  </si>
  <si>
    <t>罗山县人民医院综合楼建设工程</t>
    <phoneticPr fontId="79" type="noConversion"/>
  </si>
  <si>
    <t>罗山县妇幼保健院迁建工程</t>
    <phoneticPr fontId="79" type="noConversion"/>
  </si>
  <si>
    <t>稳定调节基金</t>
    <phoneticPr fontId="3" type="noConversion"/>
  </si>
  <si>
    <t>2018年政府债券安排情况表</t>
    <phoneticPr fontId="79" type="noConversion"/>
  </si>
  <si>
    <t>其中：2018年新增政府债务限额</t>
    <phoneticPr fontId="3" type="noConversion"/>
  </si>
  <si>
    <t>调入资金</t>
    <phoneticPr fontId="3" type="noConversion"/>
  </si>
  <si>
    <t xml:space="preserve">    其中：结余安排</t>
    <phoneticPr fontId="7" type="noConversion"/>
  </si>
  <si>
    <t>调入资金</t>
    <phoneticPr fontId="3" type="noConversion"/>
  </si>
  <si>
    <t>七、交通运输支出</t>
    <phoneticPr fontId="3" type="noConversion"/>
  </si>
  <si>
    <t xml:space="preserve">    车辆通行费及对应专项债务收入安排的支出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</si>
</sst>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  <numFmt numFmtId="178" formatCode="#."/>
    <numFmt numFmtId="179" formatCode="#,##0;\-#,##0;&quot;-&quot;"/>
    <numFmt numFmtId="180" formatCode="#,##0;\(#,##0\)"/>
    <numFmt numFmtId="181" formatCode="\$#.00"/>
    <numFmt numFmtId="182" formatCode="_-&quot;$&quot;* #,##0_-;\-&quot;$&quot;* #,##0_-;_-&quot;$&quot;* &quot;-&quot;_-;_-@_-"/>
    <numFmt numFmtId="183" formatCode="\$#,##0.00;\(\$#,##0.00\)"/>
    <numFmt numFmtId="184" formatCode="\$#,##0;\(\$#,##0\)"/>
    <numFmt numFmtId="185" formatCode="%#.00"/>
    <numFmt numFmtId="186" formatCode="yyyy&quot;年&quot;m&quot;月&quot;d&quot;日&quot;;@"/>
    <numFmt numFmtId="187" formatCode="_-* #,##0_$_-;\-* #,##0_$_-;_-* &quot;-&quot;_$_-;_-@_-"/>
    <numFmt numFmtId="188" formatCode="_-* #,##0.00_$_-;\-* #,##0.00_$_-;_-* &quot;-&quot;??_$_-;_-@_-"/>
    <numFmt numFmtId="189" formatCode="_-* #,##0&quot;$&quot;_-;\-* #,##0&quot;$&quot;_-;_-* &quot;-&quot;&quot;$&quot;_-;_-@_-"/>
    <numFmt numFmtId="190" formatCode="_-* #,##0.00&quot;$&quot;_-;\-* #,##0.00&quot;$&quot;_-;_-* &quot;-&quot;??&quot;$&quot;_-;_-@_-"/>
    <numFmt numFmtId="191" formatCode="0;_琀"/>
    <numFmt numFmtId="192" formatCode="* #,##0;* \-#,##0;* &quot;-&quot;;@"/>
    <numFmt numFmtId="193" formatCode="0.0"/>
  </numFmts>
  <fonts count="8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24"/>
      <name val="方正大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方正宋三简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2"/>
      <name val="黑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ajor"/>
    </font>
    <font>
      <sz val="11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"/>
      <color indexed="0"/>
      <name val="Courier"/>
      <family val="3"/>
    </font>
    <font>
      <sz val="1"/>
      <color indexed="18"/>
      <name val="Courier"/>
      <family val="3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微软雅黑"/>
      <family val="2"/>
      <charset val="134"/>
    </font>
    <font>
      <sz val="12"/>
      <color indexed="20"/>
      <name val="楷体_GB2312"/>
      <family val="3"/>
      <charset val="134"/>
    </font>
    <font>
      <sz val="11"/>
      <color indexed="8"/>
      <name val="宋体"/>
      <family val="2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微软雅黑"/>
      <family val="2"/>
      <charset val="134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2"/>
      <charset val="1"/>
      <scheme val="minor"/>
    </font>
    <font>
      <sz val="9"/>
      <name val="SimSun"/>
      <family val="3"/>
      <charset val="134"/>
    </font>
    <font>
      <b/>
      <sz val="10"/>
      <name val="SimSun"/>
      <charset val="134"/>
    </font>
    <font>
      <sz val="10"/>
      <name val="SimSun"/>
      <charset val="134"/>
    </font>
    <font>
      <b/>
      <sz val="10"/>
      <name val="宋体"/>
      <family val="3"/>
      <charset val="134"/>
    </font>
    <font>
      <sz val="20"/>
      <name val="方正大标宋简体"/>
      <family val="3"/>
      <charset val="134"/>
    </font>
    <font>
      <sz val="11"/>
      <color theme="1"/>
      <name val="Tahoma"/>
      <family val="2"/>
      <charset val="134"/>
    </font>
    <font>
      <sz val="20"/>
      <color theme="1"/>
      <name val="文星标宋"/>
      <family val="3"/>
      <charset val="134"/>
    </font>
    <font>
      <sz val="9"/>
      <name val="Tahoma"/>
      <family val="2"/>
      <charset val="134"/>
    </font>
    <font>
      <sz val="12"/>
      <color theme="1"/>
      <name val="方正宋三简体"/>
      <family val="3"/>
      <charset val="134"/>
    </font>
  </fonts>
  <fills count="3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5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FF"/>
        <bgColor rgb="FFFFFFFF"/>
      </patternFill>
    </fill>
    <fill>
      <patternFill patternType="solid">
        <fgColor rgb="FFF4F4F4"/>
        <bgColor rgb="FFF4F4F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10">
    <xf numFmtId="0" fontId="0" fillId="0" borderId="0"/>
    <xf numFmtId="0" fontId="8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8" fillId="0" borderId="0" applyFont="0" applyFill="0" applyBorder="0" applyAlignment="0" applyProtection="0">
      <alignment vertical="center"/>
    </xf>
    <xf numFmtId="0" fontId="10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>
      <alignment vertical="center"/>
    </xf>
    <xf numFmtId="178" fontId="29" fillId="0" borderId="0">
      <protection locked="0"/>
    </xf>
    <xf numFmtId="0" fontId="10" fillId="0" borderId="0"/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0" fontId="31" fillId="0" borderId="0"/>
    <xf numFmtId="178" fontId="30" fillId="0" borderId="0">
      <protection locked="0"/>
    </xf>
    <xf numFmtId="0" fontId="32" fillId="0" borderId="0"/>
    <xf numFmtId="0" fontId="31" fillId="0" borderId="0"/>
    <xf numFmtId="0" fontId="32" fillId="0" borderId="0"/>
    <xf numFmtId="0" fontId="33" fillId="0" borderId="0"/>
    <xf numFmtId="0" fontId="33" fillId="0" borderId="0"/>
    <xf numFmtId="0" fontId="31" fillId="0" borderId="0"/>
    <xf numFmtId="0" fontId="32" fillId="0" borderId="0"/>
    <xf numFmtId="178" fontId="30" fillId="0" borderId="0">
      <protection locked="0"/>
    </xf>
    <xf numFmtId="0" fontId="31" fillId="0" borderId="0"/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0" fontId="32" fillId="0" borderId="0"/>
    <xf numFmtId="0" fontId="32" fillId="0" borderId="0"/>
    <xf numFmtId="0" fontId="32" fillId="0" borderId="0"/>
    <xf numFmtId="0" fontId="31" fillId="0" borderId="0"/>
    <xf numFmtId="178" fontId="29" fillId="0" borderId="0">
      <protection locked="0"/>
    </xf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178" fontId="29" fillId="0" borderId="0">
      <protection locked="0"/>
    </xf>
    <xf numFmtId="0" fontId="31" fillId="0" borderId="0"/>
    <xf numFmtId="178" fontId="29" fillId="0" borderId="0">
      <protection locked="0"/>
    </xf>
    <xf numFmtId="0" fontId="31" fillId="0" borderId="0"/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178" fontId="29" fillId="0" borderId="0">
      <protection locked="0"/>
    </xf>
    <xf numFmtId="0" fontId="32" fillId="0" borderId="0"/>
    <xf numFmtId="178" fontId="30" fillId="0" borderId="0">
      <protection locked="0"/>
    </xf>
    <xf numFmtId="178" fontId="34" fillId="0" borderId="0">
      <protection locked="0"/>
    </xf>
    <xf numFmtId="178" fontId="35" fillId="0" borderId="0">
      <protection locked="0"/>
    </xf>
    <xf numFmtId="178" fontId="34" fillId="0" borderId="0">
      <protection locked="0"/>
    </xf>
    <xf numFmtId="178" fontId="35" fillId="0" borderId="0">
      <protection locked="0"/>
    </xf>
    <xf numFmtId="178" fontId="34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34" fillId="0" borderId="0">
      <protection locked="0"/>
    </xf>
    <xf numFmtId="178" fontId="35" fillId="0" borderId="0">
      <protection locked="0"/>
    </xf>
    <xf numFmtId="0" fontId="32" fillId="0" borderId="0"/>
    <xf numFmtId="0" fontId="32" fillId="0" borderId="0"/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34" fillId="0" borderId="0">
      <protection locked="0"/>
    </xf>
    <xf numFmtId="178" fontId="30" fillId="0" borderId="0">
      <protection locked="0"/>
    </xf>
    <xf numFmtId="178" fontId="34" fillId="0" borderId="0">
      <protection locked="0"/>
    </xf>
    <xf numFmtId="0" fontId="31" fillId="0" borderId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14" borderId="0" applyNumberFormat="0" applyBorder="0" applyAlignment="0" applyProtection="0"/>
    <xf numFmtId="0" fontId="37" fillId="8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4" borderId="0" applyNumberFormat="0" applyBorder="0" applyAlignment="0" applyProtection="0"/>
    <xf numFmtId="178" fontId="35" fillId="0" borderId="0">
      <protection locked="0"/>
    </xf>
    <xf numFmtId="178" fontId="35" fillId="0" borderId="0">
      <protection locked="0"/>
    </xf>
    <xf numFmtId="178" fontId="35" fillId="0" borderId="0">
      <protection locked="0"/>
    </xf>
    <xf numFmtId="178" fontId="35" fillId="0" borderId="0">
      <protection locked="0"/>
    </xf>
    <xf numFmtId="178" fontId="35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9" fontId="38" fillId="0" borderId="0" applyFill="0" applyBorder="0" applyAlignment="0"/>
    <xf numFmtId="4" fontId="30" fillId="0" borderId="0">
      <protection locked="0"/>
    </xf>
    <xf numFmtId="41" fontId="31" fillId="0" borderId="0" applyFont="0" applyFill="0" applyBorder="0" applyAlignment="0" applyProtection="0"/>
    <xf numFmtId="180" fontId="39" fillId="0" borderId="0"/>
    <xf numFmtId="4" fontId="30" fillId="0" borderId="0">
      <protection locked="0"/>
    </xf>
    <xf numFmtId="181" fontId="30" fillId="0" borderId="0">
      <protection locked="0"/>
    </xf>
    <xf numFmtId="182" fontId="31" fillId="0" borderId="0" applyFont="0" applyFill="0" applyBorder="0" applyAlignment="0" applyProtection="0"/>
    <xf numFmtId="181" fontId="30" fillId="0" borderId="0">
      <protection locked="0"/>
    </xf>
    <xf numFmtId="183" fontId="39" fillId="0" borderId="0"/>
    <xf numFmtId="0" fontId="40" fillId="0" borderId="0" applyProtection="0"/>
    <xf numFmtId="184" fontId="39" fillId="0" borderId="0"/>
    <xf numFmtId="2" fontId="40" fillId="0" borderId="0" applyProtection="0"/>
    <xf numFmtId="38" fontId="41" fillId="16" borderId="0" applyNumberFormat="0" applyBorder="0" applyAlignment="0" applyProtection="0"/>
    <xf numFmtId="0" fontId="42" fillId="0" borderId="8" applyNumberFormat="0" applyAlignment="0" applyProtection="0">
      <alignment horizontal="left" vertical="center"/>
    </xf>
    <xf numFmtId="0" fontId="42" fillId="0" borderId="3">
      <alignment horizontal="left" vertical="center"/>
    </xf>
    <xf numFmtId="0" fontId="43" fillId="0" borderId="0" applyProtection="0"/>
    <xf numFmtId="0" fontId="42" fillId="0" borderId="0" applyProtection="0"/>
    <xf numFmtId="10" fontId="41" fillId="17" borderId="5" applyNumberFormat="0" applyBorder="0" applyAlignment="0" applyProtection="0"/>
    <xf numFmtId="37" fontId="44" fillId="0" borderId="0"/>
    <xf numFmtId="0" fontId="45" fillId="0" borderId="0"/>
    <xf numFmtId="178" fontId="35" fillId="0" borderId="0">
      <protection locked="0"/>
    </xf>
    <xf numFmtId="0" fontId="46" fillId="0" borderId="0"/>
    <xf numFmtId="0" fontId="47" fillId="0" borderId="0"/>
    <xf numFmtId="185" fontId="30" fillId="0" borderId="0">
      <protection locked="0"/>
    </xf>
    <xf numFmtId="10" fontId="31" fillId="0" borderId="0" applyFont="0" applyFill="0" applyBorder="0" applyAlignment="0" applyProtection="0"/>
    <xf numFmtId="1" fontId="31" fillId="0" borderId="0"/>
    <xf numFmtId="0" fontId="10" fillId="0" borderId="0" applyNumberFormat="0" applyFill="0" applyBorder="0" applyAlignment="0" applyProtection="0"/>
    <xf numFmtId="0" fontId="40" fillId="0" borderId="9" applyProtection="0"/>
    <xf numFmtId="178" fontId="34" fillId="0" borderId="0">
      <protection locked="0"/>
    </xf>
    <xf numFmtId="178" fontId="34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4" fillId="0" borderId="0">
      <protection locked="0"/>
    </xf>
    <xf numFmtId="178" fontId="30" fillId="0" borderId="0">
      <protection locked="0"/>
    </xf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5">
      <alignment horizontal="distributed" vertical="center" wrapText="1"/>
    </xf>
    <xf numFmtId="0" fontId="49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1" fillId="8" borderId="0" applyNumberFormat="0" applyBorder="0" applyAlignment="0" applyProtection="0"/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3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4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178" fontId="34" fillId="0" borderId="0">
      <protection locked="0"/>
    </xf>
    <xf numFmtId="0" fontId="31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21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5" fillId="0" borderId="0">
      <alignment vertical="center"/>
    </xf>
    <xf numFmtId="0" fontId="8" fillId="0" borderId="0"/>
    <xf numFmtId="0" fontId="56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60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3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2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2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2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2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1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4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8" fontId="34" fillId="0" borderId="0">
      <protection locked="0"/>
    </xf>
    <xf numFmtId="178" fontId="29" fillId="0" borderId="0">
      <protection locked="0"/>
    </xf>
    <xf numFmtId="186" fontId="48" fillId="0" borderId="0" applyFont="0" applyFill="0" applyBorder="0" applyAlignment="0" applyProtection="0"/>
    <xf numFmtId="178" fontId="34" fillId="0" borderId="0">
      <protection locked="0"/>
    </xf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78" fontId="35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5" fillId="0" borderId="0">
      <protection locked="0"/>
    </xf>
    <xf numFmtId="178" fontId="35" fillId="0" borderId="0">
      <protection locked="0"/>
    </xf>
    <xf numFmtId="43" fontId="39" fillId="0" borderId="0" applyFont="0" applyFill="0" applyBorder="0" applyAlignment="0" applyProtection="0"/>
    <xf numFmtId="178" fontId="34" fillId="0" borderId="0">
      <protection locked="0"/>
    </xf>
    <xf numFmtId="178" fontId="30" fillId="0" borderId="0">
      <protection locked="0"/>
    </xf>
    <xf numFmtId="178" fontId="34" fillId="0" borderId="0">
      <protection locked="0"/>
    </xf>
    <xf numFmtId="0" fontId="32" fillId="0" borderId="0" applyFont="0" applyFill="0" applyBorder="0" applyAlignment="0" applyProtection="0"/>
    <xf numFmtId="178" fontId="34" fillId="0" borderId="0">
      <protection locked="0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91" fontId="48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192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1" fontId="17" fillId="0" borderId="5">
      <alignment vertical="center"/>
      <protection locked="0"/>
    </xf>
    <xf numFmtId="0" fontId="67" fillId="0" borderId="0"/>
    <xf numFmtId="193" fontId="17" fillId="0" borderId="5">
      <alignment vertical="center"/>
      <protection locked="0"/>
    </xf>
    <xf numFmtId="0" fontId="31" fillId="0" borderId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/>
    <xf numFmtId="0" fontId="70" fillId="0" borderId="0">
      <alignment vertical="center"/>
    </xf>
    <xf numFmtId="0" fontId="71" fillId="0" borderId="0">
      <alignment vertical="center"/>
    </xf>
    <xf numFmtId="0" fontId="77" fillId="0" borderId="0"/>
    <xf numFmtId="0" fontId="1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0">
      <alignment vertical="center"/>
    </xf>
  </cellStyleXfs>
  <cellXfs count="12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9" fillId="0" borderId="5" xfId="2" applyFont="1" applyFill="1" applyBorder="1" applyAlignment="1">
      <alignment horizontal="center" vertical="center"/>
    </xf>
    <xf numFmtId="176" fontId="11" fillId="0" borderId="5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11" fillId="0" borderId="5" xfId="1" applyNumberFormat="1" applyFont="1" applyFill="1" applyBorder="1" applyAlignment="1">
      <alignment horizontal="center" vertical="center"/>
    </xf>
    <xf numFmtId="1" fontId="9" fillId="0" borderId="5" xfId="3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 applyProtection="1">
      <alignment horizontal="righ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5" xfId="0" applyNumberFormat="1" applyFont="1" applyFill="1" applyBorder="1" applyAlignment="1" applyProtection="1">
      <alignment vertical="center" shrinkToFit="1"/>
    </xf>
    <xf numFmtId="0" fontId="12" fillId="0" borderId="5" xfId="0" applyFont="1" applyFill="1" applyBorder="1" applyAlignment="1" applyProtection="1">
      <alignment horizontal="left" vertical="center" shrinkToFit="1"/>
      <protection locked="0"/>
    </xf>
    <xf numFmtId="0" fontId="12" fillId="0" borderId="5" xfId="0" applyFont="1" applyFill="1" applyBorder="1" applyAlignment="1" applyProtection="1">
      <alignment horizontal="right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2" fillId="0" borderId="5" xfId="0" applyNumberFormat="1" applyFont="1" applyFill="1" applyBorder="1" applyAlignment="1" applyProtection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5" xfId="0" applyFont="1" applyFill="1" applyBorder="1" applyAlignment="1" applyProtection="1">
      <alignment horizontal="right" vertical="center" shrinkToFit="1"/>
      <protection locked="0"/>
    </xf>
    <xf numFmtId="1" fontId="12" fillId="0" borderId="5" xfId="0" applyNumberFormat="1" applyFont="1" applyFill="1" applyBorder="1" applyAlignment="1" applyProtection="1">
      <alignment horizontal="right" vertical="center" shrinkToFit="1"/>
    </xf>
    <xf numFmtId="176" fontId="5" fillId="0" borderId="0" xfId="0" applyNumberFormat="1" applyFont="1" applyAlignment="1">
      <alignment vertical="center"/>
    </xf>
    <xf numFmtId="0" fontId="9" fillId="2" borderId="5" xfId="0" applyFont="1" applyFill="1" applyBorder="1" applyAlignment="1">
      <alignment vertical="center" shrinkToFit="1"/>
    </xf>
    <xf numFmtId="1" fontId="12" fillId="0" borderId="5" xfId="0" applyNumberFormat="1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vertical="center" shrinkToFit="1"/>
    </xf>
    <xf numFmtId="3" fontId="12" fillId="0" borderId="5" xfId="4" applyNumberFormat="1" applyFont="1" applyFill="1" applyBorder="1" applyAlignment="1" applyProtection="1">
      <alignment horizontal="left" vertical="center" shrinkToFit="1"/>
    </xf>
    <xf numFmtId="176" fontId="12" fillId="0" borderId="5" xfId="5" applyNumberFormat="1" applyFont="1" applyFill="1" applyBorder="1" applyAlignment="1">
      <alignment horizontal="right" vertical="center" shrinkToFit="1"/>
    </xf>
    <xf numFmtId="3" fontId="9" fillId="2" borderId="5" xfId="4" applyNumberFormat="1" applyFont="1" applyFill="1" applyBorder="1" applyAlignment="1" applyProtection="1">
      <alignment horizontal="center" vertical="center" shrinkToFit="1"/>
    </xf>
    <xf numFmtId="176" fontId="9" fillId="2" borderId="5" xfId="5" applyNumberFormat="1" applyFont="1" applyFill="1" applyBorder="1" applyAlignment="1">
      <alignment horizontal="right" vertical="center" shrinkToFit="1"/>
    </xf>
    <xf numFmtId="0" fontId="9" fillId="2" borderId="5" xfId="1" applyFont="1" applyFill="1" applyBorder="1" applyAlignment="1">
      <alignment horizontal="center" vertical="center" shrinkToFit="1"/>
    </xf>
    <xf numFmtId="176" fontId="9" fillId="2" borderId="5" xfId="1" applyNumberFormat="1" applyFont="1" applyFill="1" applyBorder="1" applyAlignment="1">
      <alignment horizontal="right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10" fillId="0" borderId="0" xfId="6" applyFont="1" applyFill="1" applyAlignment="1">
      <alignment vertical="center"/>
    </xf>
    <xf numFmtId="0" fontId="14" fillId="0" borderId="0" xfId="6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16" fillId="0" borderId="5" xfId="6" applyFont="1" applyFill="1" applyBorder="1" applyAlignment="1">
      <alignment horizontal="distributed" vertical="center" justifyLastLine="1"/>
    </xf>
    <xf numFmtId="0" fontId="16" fillId="0" borderId="5" xfId="6" applyFont="1" applyFill="1" applyBorder="1" applyAlignment="1">
      <alignment horizontal="center" vertical="center" wrapText="1"/>
    </xf>
    <xf numFmtId="3" fontId="17" fillId="0" borderId="5" xfId="6" applyNumberFormat="1" applyFont="1" applyFill="1" applyBorder="1" applyAlignment="1" applyProtection="1">
      <alignment vertical="center" shrinkToFit="1"/>
    </xf>
    <xf numFmtId="0" fontId="17" fillId="0" borderId="5" xfId="6" applyFont="1" applyFill="1" applyBorder="1" applyAlignment="1">
      <alignment horizontal="right" vertical="center" shrinkToFit="1"/>
    </xf>
    <xf numFmtId="0" fontId="17" fillId="3" borderId="5" xfId="6" applyFont="1" applyFill="1" applyBorder="1" applyAlignment="1">
      <alignment horizontal="right" vertical="center" shrinkToFit="1"/>
    </xf>
    <xf numFmtId="0" fontId="17" fillId="3" borderId="6" xfId="6" applyFont="1" applyFill="1" applyBorder="1" applyAlignment="1">
      <alignment horizontal="right" vertical="center" shrinkToFit="1"/>
    </xf>
    <xf numFmtId="3" fontId="17" fillId="0" borderId="5" xfId="6" applyNumberFormat="1" applyFont="1" applyFill="1" applyBorder="1" applyAlignment="1" applyProtection="1">
      <alignment horizontal="left" vertical="center" shrinkToFit="1"/>
    </xf>
    <xf numFmtId="0" fontId="17" fillId="0" borderId="5" xfId="6" applyFont="1" applyBorder="1" applyAlignment="1">
      <alignment horizontal="left" vertical="center" shrinkToFit="1"/>
    </xf>
    <xf numFmtId="0" fontId="10" fillId="0" borderId="5" xfId="6" applyFont="1" applyFill="1" applyBorder="1" applyAlignment="1">
      <alignment horizontal="right" vertical="center" shrinkToFit="1"/>
    </xf>
    <xf numFmtId="0" fontId="17" fillId="0" borderId="5" xfId="6" applyFont="1" applyFill="1" applyBorder="1" applyAlignment="1">
      <alignment vertical="center" shrinkToFit="1"/>
    </xf>
    <xf numFmtId="0" fontId="10" fillId="3" borderId="5" xfId="6" applyFont="1" applyFill="1" applyBorder="1" applyAlignment="1">
      <alignment horizontal="right" vertical="center" shrinkToFit="1"/>
    </xf>
    <xf numFmtId="0" fontId="10" fillId="0" borderId="5" xfId="6" applyFont="1" applyFill="1" applyBorder="1" applyAlignment="1">
      <alignment vertical="center" shrinkToFit="1"/>
    </xf>
    <xf numFmtId="0" fontId="18" fillId="0" borderId="5" xfId="6" applyFont="1" applyFill="1" applyBorder="1" applyAlignment="1">
      <alignment horizontal="distributed" vertical="center" shrinkToFit="1"/>
    </xf>
    <xf numFmtId="0" fontId="18" fillId="0" borderId="5" xfId="6" applyFont="1" applyFill="1" applyBorder="1" applyAlignment="1">
      <alignment vertical="center" shrinkToFit="1"/>
    </xf>
    <xf numFmtId="1" fontId="17" fillId="0" borderId="5" xfId="6" applyNumberFormat="1" applyFont="1" applyFill="1" applyBorder="1" applyAlignment="1" applyProtection="1">
      <alignment vertical="center" shrinkToFit="1"/>
      <protection locked="0"/>
    </xf>
    <xf numFmtId="0" fontId="19" fillId="0" borderId="5" xfId="6" applyFont="1" applyFill="1" applyBorder="1" applyAlignment="1">
      <alignment horizontal="distributed" vertical="center" justifyLastLine="1"/>
    </xf>
    <xf numFmtId="0" fontId="19" fillId="0" borderId="5" xfId="6" applyFont="1" applyFill="1" applyBorder="1" applyAlignment="1">
      <alignment horizontal="center" vertical="center" wrapText="1"/>
    </xf>
    <xf numFmtId="3" fontId="20" fillId="0" borderId="5" xfId="6" applyNumberFormat="1" applyFont="1" applyFill="1" applyBorder="1" applyAlignment="1" applyProtection="1">
      <alignment vertical="center" shrinkToFit="1"/>
    </xf>
    <xf numFmtId="0" fontId="20" fillId="0" borderId="5" xfId="6" applyFont="1" applyFill="1" applyBorder="1" applyAlignment="1">
      <alignment horizontal="right" vertical="center" shrinkToFit="1"/>
    </xf>
    <xf numFmtId="0" fontId="20" fillId="3" borderId="5" xfId="6" applyFont="1" applyFill="1" applyBorder="1" applyAlignment="1">
      <alignment horizontal="right" vertical="center" shrinkToFit="1"/>
    </xf>
    <xf numFmtId="0" fontId="22" fillId="0" borderId="5" xfId="7" applyNumberFormat="1" applyFont="1" applyFill="1" applyBorder="1" applyAlignment="1" applyProtection="1">
      <alignment horizontal="left" vertical="center"/>
    </xf>
    <xf numFmtId="0" fontId="19" fillId="0" borderId="5" xfId="6" applyFont="1" applyFill="1" applyBorder="1" applyAlignment="1">
      <alignment horizontal="distributed" vertical="center" shrinkToFit="1"/>
    </xf>
    <xf numFmtId="0" fontId="19" fillId="0" borderId="5" xfId="6" applyFont="1" applyFill="1" applyBorder="1" applyAlignment="1">
      <alignment vertical="center" shrinkToFit="1"/>
    </xf>
    <xf numFmtId="0" fontId="20" fillId="0" borderId="5" xfId="6" applyFont="1" applyFill="1" applyBorder="1" applyAlignment="1">
      <alignment vertical="center" shrinkToFit="1"/>
    </xf>
    <xf numFmtId="1" fontId="20" fillId="0" borderId="5" xfId="6" applyNumberFormat="1" applyFont="1" applyFill="1" applyBorder="1" applyAlignment="1" applyProtection="1">
      <alignment vertical="center" shrinkToFit="1"/>
      <protection locked="0"/>
    </xf>
    <xf numFmtId="0" fontId="24" fillId="0" borderId="0" xfId="8" applyFont="1" applyFill="1"/>
    <xf numFmtId="0" fontId="25" fillId="0" borderId="0" xfId="8" applyFont="1" applyFill="1"/>
    <xf numFmtId="0" fontId="26" fillId="0" borderId="0" xfId="8" applyFont="1" applyFill="1"/>
    <xf numFmtId="177" fontId="26" fillId="0" borderId="0" xfId="9" applyNumberFormat="1" applyFont="1" applyFill="1" applyAlignment="1"/>
    <xf numFmtId="0" fontId="23" fillId="0" borderId="0" xfId="8"/>
    <xf numFmtId="177" fontId="26" fillId="0" borderId="1" xfId="8" applyNumberFormat="1" applyFont="1" applyFill="1" applyBorder="1" applyAlignment="1">
      <alignment horizontal="right" vertical="center"/>
    </xf>
    <xf numFmtId="177" fontId="26" fillId="0" borderId="5" xfId="9" applyNumberFormat="1" applyFont="1" applyFill="1" applyBorder="1" applyAlignment="1">
      <alignment horizontal="center" vertical="center" wrapText="1"/>
    </xf>
    <xf numFmtId="0" fontId="26" fillId="0" borderId="5" xfId="8" applyFont="1" applyFill="1" applyBorder="1" applyAlignment="1">
      <alignment horizontal="center" vertical="center"/>
    </xf>
    <xf numFmtId="0" fontId="26" fillId="0" borderId="5" xfId="8" applyFont="1" applyFill="1" applyBorder="1" applyAlignment="1">
      <alignment vertical="center"/>
    </xf>
    <xf numFmtId="177" fontId="26" fillId="0" borderId="5" xfId="9" applyNumberFormat="1" applyFont="1" applyFill="1" applyBorder="1" applyAlignment="1">
      <alignment vertical="center"/>
    </xf>
    <xf numFmtId="177" fontId="12" fillId="0" borderId="5" xfId="9" applyNumberFormat="1" applyFont="1" applyFill="1" applyBorder="1" applyAlignment="1">
      <alignment vertical="center"/>
    </xf>
    <xf numFmtId="0" fontId="23" fillId="0" borderId="0" xfId="8" applyAlignment="1">
      <alignment vertical="center"/>
    </xf>
    <xf numFmtId="177" fontId="0" fillId="0" borderId="0" xfId="9" applyNumberFormat="1" applyFont="1" applyAlignment="1"/>
    <xf numFmtId="0" fontId="10" fillId="0" borderId="5" xfId="6" applyFont="1" applyFill="1" applyBorder="1" applyAlignment="1">
      <alignment vertical="center"/>
    </xf>
    <xf numFmtId="0" fontId="71" fillId="0" borderId="0" xfId="1085">
      <alignment vertical="center"/>
    </xf>
    <xf numFmtId="0" fontId="72" fillId="0" borderId="0" xfId="1085" applyFont="1" applyBorder="1" applyAlignment="1">
      <alignment vertical="center" wrapText="1"/>
    </xf>
    <xf numFmtId="0" fontId="73" fillId="0" borderId="11" xfId="1085" applyFont="1" applyBorder="1" applyAlignment="1">
      <alignment horizontal="right" vertical="center" wrapText="1"/>
    </xf>
    <xf numFmtId="0" fontId="73" fillId="0" borderId="0" xfId="1085" applyFont="1" applyBorder="1" applyAlignment="1">
      <alignment vertical="center" wrapText="1"/>
    </xf>
    <xf numFmtId="0" fontId="74" fillId="0" borderId="0" xfId="1085" applyFont="1" applyBorder="1" applyAlignment="1">
      <alignment vertical="center" wrapText="1"/>
    </xf>
    <xf numFmtId="0" fontId="74" fillId="0" borderId="0" xfId="1085" applyFont="1" applyBorder="1" applyAlignment="1">
      <alignment horizontal="right" vertical="center" wrapText="1"/>
    </xf>
    <xf numFmtId="0" fontId="75" fillId="0" borderId="15" xfId="1085" applyFont="1" applyBorder="1" applyAlignment="1">
      <alignment horizontal="center" vertical="center" wrapText="1"/>
    </xf>
    <xf numFmtId="0" fontId="75" fillId="0" borderId="14" xfId="1085" applyFont="1" applyBorder="1" applyAlignment="1">
      <alignment horizontal="center" vertical="center" wrapText="1"/>
    </xf>
    <xf numFmtId="3" fontId="74" fillId="0" borderId="14" xfId="1085" applyNumberFormat="1" applyFont="1" applyBorder="1" applyAlignment="1">
      <alignment horizontal="left" vertical="center" wrapText="1"/>
    </xf>
    <xf numFmtId="4" fontId="74" fillId="29" borderId="15" xfId="0" applyNumberFormat="1" applyFont="1" applyFill="1" applyBorder="1" applyAlignment="1">
      <alignment horizontal="right" vertical="center" wrapText="1"/>
    </xf>
    <xf numFmtId="4" fontId="74" fillId="29" borderId="14" xfId="0" applyNumberFormat="1" applyFont="1" applyFill="1" applyBorder="1" applyAlignment="1">
      <alignment horizontal="right" vertical="center" wrapText="1"/>
    </xf>
    <xf numFmtId="4" fontId="74" fillId="0" borderId="14" xfId="0" applyNumberFormat="1" applyFont="1" applyBorder="1" applyAlignment="1">
      <alignment horizontal="right" vertical="center" wrapText="1"/>
    </xf>
    <xf numFmtId="0" fontId="77" fillId="0" borderId="0" xfId="1086"/>
    <xf numFmtId="0" fontId="80" fillId="0" borderId="0" xfId="1086" applyFont="1"/>
    <xf numFmtId="0" fontId="80" fillId="0" borderId="0" xfId="1086" applyFont="1" applyAlignment="1">
      <alignment horizontal="right" vertical="center"/>
    </xf>
    <xf numFmtId="0" fontId="80" fillId="0" borderId="5" xfId="1086" applyFont="1" applyBorder="1" applyAlignment="1">
      <alignment horizontal="center" vertical="center"/>
    </xf>
    <xf numFmtId="0" fontId="80" fillId="0" borderId="5" xfId="1086" applyFont="1" applyBorder="1" applyAlignment="1">
      <alignment vertical="center"/>
    </xf>
    <xf numFmtId="0" fontId="80" fillId="0" borderId="5" xfId="1086" applyFont="1" applyFill="1" applyBorder="1" applyAlignment="1">
      <alignment horizontal="center" vertical="center"/>
    </xf>
    <xf numFmtId="0" fontId="80" fillId="0" borderId="5" xfId="1086" applyFont="1" applyFill="1" applyBorder="1" applyAlignment="1">
      <alignment vertical="center"/>
    </xf>
    <xf numFmtId="0" fontId="77" fillId="0" borderId="0" xfId="1086" applyFill="1"/>
    <xf numFmtId="0" fontId="80" fillId="0" borderId="5" xfId="1086" applyFont="1" applyFill="1" applyBorder="1" applyAlignment="1">
      <alignment vertical="center" wrapText="1"/>
    </xf>
    <xf numFmtId="1" fontId="5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5" fillId="0" borderId="2" xfId="6" applyFont="1" applyFill="1" applyBorder="1" applyAlignment="1">
      <alignment horizontal="distributed" vertical="center" justifyLastLine="1"/>
    </xf>
    <xf numFmtId="0" fontId="15" fillId="0" borderId="3" xfId="6" applyFont="1" applyFill="1" applyBorder="1" applyAlignment="1">
      <alignment horizontal="distributed" vertical="center" justifyLastLine="1"/>
    </xf>
    <xf numFmtId="0" fontId="15" fillId="0" borderId="4" xfId="6" applyFont="1" applyFill="1" applyBorder="1" applyAlignment="1">
      <alignment horizontal="distributed" vertical="center" justifyLastLine="1"/>
    </xf>
    <xf numFmtId="0" fontId="19" fillId="0" borderId="5" xfId="6" applyFont="1" applyFill="1" applyBorder="1" applyAlignment="1">
      <alignment horizontal="distributed" vertical="center" justifyLastLine="1"/>
    </xf>
    <xf numFmtId="0" fontId="27" fillId="0" borderId="0" xfId="8" applyFont="1" applyFill="1" applyAlignment="1">
      <alignment horizontal="center" vertical="center" wrapText="1"/>
    </xf>
    <xf numFmtId="0" fontId="26" fillId="0" borderId="5" xfId="8" applyFont="1" applyFill="1" applyBorder="1" applyAlignment="1">
      <alignment horizontal="center" vertical="center" wrapText="1"/>
    </xf>
    <xf numFmtId="177" fontId="26" fillId="0" borderId="2" xfId="9" applyNumberFormat="1" applyFont="1" applyFill="1" applyBorder="1" applyAlignment="1">
      <alignment horizontal="center" vertical="center" wrapText="1"/>
    </xf>
    <xf numFmtId="177" fontId="26" fillId="0" borderId="3" xfId="9" applyNumberFormat="1" applyFont="1" applyFill="1" applyBorder="1" applyAlignment="1">
      <alignment horizontal="center" vertical="center" wrapText="1"/>
    </xf>
    <xf numFmtId="177" fontId="26" fillId="0" borderId="4" xfId="9" applyNumberFormat="1" applyFont="1" applyFill="1" applyBorder="1" applyAlignment="1">
      <alignment horizontal="center" vertical="center" wrapText="1"/>
    </xf>
    <xf numFmtId="0" fontId="28" fillId="0" borderId="2" xfId="8" applyFont="1" applyFill="1" applyBorder="1" applyAlignment="1">
      <alignment horizontal="center" vertical="center" wrapText="1"/>
    </xf>
    <xf numFmtId="177" fontId="26" fillId="0" borderId="7" xfId="9" applyNumberFormat="1" applyFont="1" applyFill="1" applyBorder="1" applyAlignment="1">
      <alignment horizontal="center" vertical="center" wrapText="1"/>
    </xf>
    <xf numFmtId="177" fontId="26" fillId="0" borderId="6" xfId="9" applyNumberFormat="1" applyFont="1" applyFill="1" applyBorder="1" applyAlignment="1">
      <alignment horizontal="center" vertical="center" wrapText="1"/>
    </xf>
    <xf numFmtId="177" fontId="26" fillId="0" borderId="5" xfId="9" applyNumberFormat="1" applyFont="1" applyFill="1" applyBorder="1" applyAlignment="1">
      <alignment horizontal="center" vertical="center" wrapText="1"/>
    </xf>
    <xf numFmtId="0" fontId="76" fillId="28" borderId="10" xfId="1085" applyFont="1" applyFill="1" applyBorder="1" applyAlignment="1">
      <alignment horizontal="center" vertical="center" wrapText="1"/>
    </xf>
    <xf numFmtId="0" fontId="74" fillId="0" borderId="11" xfId="1085" applyFont="1" applyBorder="1" applyAlignment="1">
      <alignment vertical="center" wrapText="1"/>
    </xf>
    <xf numFmtId="0" fontId="75" fillId="0" borderId="12" xfId="1085" applyFont="1" applyBorder="1" applyAlignment="1">
      <alignment horizontal="center" vertical="center" wrapText="1"/>
    </xf>
    <xf numFmtId="0" fontId="75" fillId="0" borderId="13" xfId="1085" applyFont="1" applyBorder="1" applyAlignment="1">
      <alignment horizontal="center" vertical="center" wrapText="1"/>
    </xf>
    <xf numFmtId="0" fontId="75" fillId="0" borderId="14" xfId="1085" applyFont="1" applyBorder="1" applyAlignment="1">
      <alignment horizontal="center" vertical="center" wrapText="1"/>
    </xf>
    <xf numFmtId="0" fontId="78" fillId="0" borderId="0" xfId="1086" applyFont="1" applyAlignment="1">
      <alignment horizontal="center" vertical="center"/>
    </xf>
    <xf numFmtId="0" fontId="80" fillId="0" borderId="2" xfId="1086" applyFont="1" applyBorder="1" applyAlignment="1">
      <alignment horizontal="left" vertical="center"/>
    </xf>
    <xf numFmtId="0" fontId="80" fillId="0" borderId="3" xfId="1086" applyFont="1" applyBorder="1" applyAlignment="1">
      <alignment horizontal="left" vertical="center"/>
    </xf>
    <xf numFmtId="0" fontId="80" fillId="0" borderId="4" xfId="1086" applyFont="1" applyBorder="1" applyAlignment="1">
      <alignment horizontal="left" vertical="center"/>
    </xf>
    <xf numFmtId="0" fontId="80" fillId="0" borderId="2" xfId="1086" applyFont="1" applyFill="1" applyBorder="1" applyAlignment="1">
      <alignment horizontal="left" vertical="center" wrapText="1"/>
    </xf>
    <xf numFmtId="0" fontId="80" fillId="0" borderId="3" xfId="1086" applyFont="1" applyFill="1" applyBorder="1" applyAlignment="1">
      <alignment horizontal="left" vertical="center" wrapText="1"/>
    </xf>
    <xf numFmtId="0" fontId="80" fillId="0" borderId="4" xfId="1086" applyFont="1" applyFill="1" applyBorder="1" applyAlignment="1">
      <alignment horizontal="left" vertical="center" wrapText="1"/>
    </xf>
  </cellXfs>
  <cellStyles count="1110">
    <cellStyle name=" " xfId="10"/>
    <cellStyle name="_x000a_mouse.drv=lm" xfId="11"/>
    <cellStyle name="??" xfId="12"/>
    <cellStyle name="???" xfId="13"/>
    <cellStyle name="????" xfId="14"/>
    <cellStyle name="???¨" xfId="15"/>
    <cellStyle name="???¨¤" xfId="16"/>
    <cellStyle name="???§??" xfId="17"/>
    <cellStyle name="???à" xfId="18"/>
    <cellStyle name="???à¨" xfId="19"/>
    <cellStyle name="??_NJ02-44" xfId="20"/>
    <cellStyle name="??¡" xfId="21"/>
    <cellStyle name="??¡à¨" xfId="22"/>
    <cellStyle name="??¨" xfId="23"/>
    <cellStyle name="??¨???" xfId="24"/>
    <cellStyle name="??¨′" xfId="25"/>
    <cellStyle name="??¨¬" xfId="26"/>
    <cellStyle name="??¨¬???" xfId="27"/>
    <cellStyle name="??±" xfId="28"/>
    <cellStyle name="??±ò[" xfId="29"/>
    <cellStyle name="??ì" xfId="30"/>
    <cellStyle name="??ì???" xfId="31"/>
    <cellStyle name="??ì??[" xfId="32"/>
    <cellStyle name="?¡ì?" xfId="33"/>
    <cellStyle name="?¡ì??¡¤" xfId="34"/>
    <cellStyle name="?§" xfId="35"/>
    <cellStyle name="?§?" xfId="36"/>
    <cellStyle name="?§??" xfId="37"/>
    <cellStyle name="?§??[" xfId="38"/>
    <cellStyle name="?§??[0" xfId="39"/>
    <cellStyle name="?§??·" xfId="40"/>
    <cellStyle name="?鹎%U龡&amp;H齲_x0001_C铣_x0014__x0007__x0001__x0001_" xfId="41"/>
    <cellStyle name="_05" xfId="42"/>
    <cellStyle name="_1" xfId="43"/>
    <cellStyle name="_11个月" xfId="44"/>
    <cellStyle name="_13" xfId="45"/>
    <cellStyle name="_13-19" xfId="46"/>
    <cellStyle name="_13-19(1)" xfId="47"/>
    <cellStyle name="_14新宾" xfId="48"/>
    <cellStyle name="_16" xfId="49"/>
    <cellStyle name="_17" xfId="50"/>
    <cellStyle name="_1996-2003年12月当月情况和基建" xfId="51"/>
    <cellStyle name="_2003-17" xfId="52"/>
    <cellStyle name="_2005-09" xfId="53"/>
    <cellStyle name="_2005-17" xfId="54"/>
    <cellStyle name="_2005-18" xfId="55"/>
    <cellStyle name="_2005-19" xfId="56"/>
    <cellStyle name="_2005年1月报人大材料（非附表" xfId="57"/>
    <cellStyle name="_2005年收支表-财政数" xfId="58"/>
    <cellStyle name="_2005年收支预计和2006年收入预算" xfId="59"/>
    <cellStyle name="_2005年预算" xfId="60"/>
    <cellStyle name="_2006-2" xfId="61"/>
    <cellStyle name="_2006－2009年结余结转情况" xfId="62"/>
    <cellStyle name="_2006年1月份税收收入分类型汇总表" xfId="63"/>
    <cellStyle name="_2006年预算（收入增幅13％，支出16％）-12月20日修改" xfId="64"/>
    <cellStyle name="_2007年上半年全国地方级和部分城市收支情况" xfId="65"/>
    <cellStyle name="_2010.10.30" xfId="66"/>
    <cellStyle name="_2010省对市县转移支付测算表(10-21）" xfId="67"/>
    <cellStyle name="_29" xfId="68"/>
    <cellStyle name="_4月表" xfId="69"/>
    <cellStyle name="_Book3" xfId="70"/>
    <cellStyle name="_ET_STYLE_NoName_00_" xfId="71"/>
    <cellStyle name="_NJ09-05" xfId="72"/>
    <cellStyle name="_NJ17-06" xfId="73"/>
    <cellStyle name="_NJ17-24" xfId="74"/>
    <cellStyle name="_NJ17-25" xfId="75"/>
    <cellStyle name="_NJ17-26" xfId="76"/>
    <cellStyle name="_NJ18-13" xfId="77"/>
    <cellStyle name="_NJ18-27" xfId="78"/>
    <cellStyle name="_norma1" xfId="79"/>
    <cellStyle name="_norma1_11个月" xfId="80"/>
    <cellStyle name="_norma1_2006年1月份税收收入分类型汇总表" xfId="81"/>
    <cellStyle name="_norma1_2007年06月份执行分析表(7.2)" xfId="82"/>
    <cellStyle name="_norma1_2007年上半年我市、全国、辽宁省、15城市财政收支情况表－政府全会用" xfId="83"/>
    <cellStyle name="_norma1_4月表" xfId="84"/>
    <cellStyle name="_大连市2005年一般预算收入完成情况监控表12.19" xfId="85"/>
    <cellStyle name="_定稿" xfId="86"/>
    <cellStyle name="_分市分省GDP" xfId="87"/>
    <cellStyle name="_副本2006-2" xfId="88"/>
    <cellStyle name="_副本2006-2新" xfId="89"/>
    <cellStyle name="_绝密材料（2003）2" xfId="90"/>
    <cellStyle name="_人代会用表" xfId="91"/>
    <cellStyle name="_市本级财力的明细(按24.8%)" xfId="92"/>
    <cellStyle name="_市本级财力的明细(三个方案)" xfId="93"/>
    <cellStyle name="_夏市长报表" xfId="94"/>
    <cellStyle name="_转移支付" xfId="95"/>
    <cellStyle name="_综合数据" xfId="96"/>
    <cellStyle name="_纵横对比" xfId="97"/>
    <cellStyle name="¡ã¨" xfId="98"/>
    <cellStyle name="»õ" xfId="99"/>
    <cellStyle name="»õ±ò" xfId="100"/>
    <cellStyle name="»õ±ò[" xfId="101"/>
    <cellStyle name="»õ±ò[0]" xfId="102"/>
    <cellStyle name="»õ±ò_10" xfId="103"/>
    <cellStyle name="°" xfId="104"/>
    <cellStyle name="°_05" xfId="105"/>
    <cellStyle name="°_1" xfId="106"/>
    <cellStyle name="°_17" xfId="107"/>
    <cellStyle name="°_2003-17" xfId="108"/>
    <cellStyle name="°_2006-2" xfId="109"/>
    <cellStyle name="°_Book3" xfId="110"/>
    <cellStyle name="°_NJ17-14" xfId="111"/>
    <cellStyle name="°_定稿" xfId="112"/>
    <cellStyle name="°_副本2006-2" xfId="113"/>
    <cellStyle name="°_副本2006-2新" xfId="114"/>
    <cellStyle name="°_综合数据" xfId="115"/>
    <cellStyle name="°_纵横对比" xfId="116"/>
    <cellStyle name="°ù·" xfId="117"/>
    <cellStyle name="°ù·ö±è" xfId="118"/>
    <cellStyle name="0,0_x000a__x000a_NA_x000a__x000a_" xfId="119"/>
    <cellStyle name="0,0_x000d__x000a_NA_x000d__x000a_" xfId="120"/>
    <cellStyle name="3" xfId="121"/>
    <cellStyle name="3?" xfId="122"/>
    <cellStyle name="3?ê" xfId="123"/>
    <cellStyle name="3_03-17" xfId="124"/>
    <cellStyle name="3_04-19" xfId="125"/>
    <cellStyle name="3_05" xfId="126"/>
    <cellStyle name="3_2005-18" xfId="127"/>
    <cellStyle name="3_2005-19" xfId="128"/>
    <cellStyle name="3_封面" xfId="129"/>
    <cellStyle name="3¡" xfId="130"/>
    <cellStyle name="3￡" xfId="131"/>
    <cellStyle name="³£" xfId="132"/>
    <cellStyle name="3￡1" xfId="133"/>
    <cellStyle name="³£¹æ" xfId="134"/>
    <cellStyle name="3232" xfId="135"/>
    <cellStyle name="Accent1" xfId="136"/>
    <cellStyle name="Accent1 - 20%" xfId="137"/>
    <cellStyle name="Accent1 - 40%" xfId="138"/>
    <cellStyle name="Accent1 - 60%" xfId="139"/>
    <cellStyle name="Accent1_2006年33甘肃" xfId="140"/>
    <cellStyle name="Accent2" xfId="141"/>
    <cellStyle name="Accent2 - 20%" xfId="142"/>
    <cellStyle name="Accent2 - 40%" xfId="143"/>
    <cellStyle name="Accent2 - 60%" xfId="144"/>
    <cellStyle name="Accent2_2006年33甘肃" xfId="145"/>
    <cellStyle name="Accent3" xfId="146"/>
    <cellStyle name="Accent3 - 20%" xfId="147"/>
    <cellStyle name="Accent3 - 40%" xfId="148"/>
    <cellStyle name="Accent3 - 60%" xfId="149"/>
    <cellStyle name="Accent3_2006年33甘肃" xfId="150"/>
    <cellStyle name="Accent4" xfId="151"/>
    <cellStyle name="Accent4 - 20%" xfId="152"/>
    <cellStyle name="Accent4 - 40%" xfId="153"/>
    <cellStyle name="Accent4 - 60%" xfId="154"/>
    <cellStyle name="Accent5" xfId="155"/>
    <cellStyle name="Accent5 - 20%" xfId="156"/>
    <cellStyle name="Accent5 - 40%" xfId="157"/>
    <cellStyle name="Accent5 - 60%" xfId="158"/>
    <cellStyle name="Accent6" xfId="159"/>
    <cellStyle name="Accent6 - 20%" xfId="160"/>
    <cellStyle name="Accent6 - 40%" xfId="161"/>
    <cellStyle name="Accent6 - 60%" xfId="162"/>
    <cellStyle name="Accent6_2006年33甘肃" xfId="163"/>
    <cellStyle name="Æõ" xfId="164"/>
    <cellStyle name="Æõí¨" xfId="165"/>
    <cellStyle name="Ç§·" xfId="166"/>
    <cellStyle name="Ç§·öî»" xfId="167"/>
    <cellStyle name="Ç§·öî»[0]" xfId="168"/>
    <cellStyle name="Ç§î»" xfId="169"/>
    <cellStyle name="Ç§î»[0]" xfId="170"/>
    <cellStyle name="Ç§î»·ö¸" xfId="171"/>
    <cellStyle name="Calc Currency (0)" xfId="172"/>
    <cellStyle name="Comma" xfId="173"/>
    <cellStyle name="Comma [0]" xfId="174"/>
    <cellStyle name="comma zerodec" xfId="175"/>
    <cellStyle name="Comma_04" xfId="176"/>
    <cellStyle name="Currency" xfId="177"/>
    <cellStyle name="Currency [0]" xfId="178"/>
    <cellStyle name="Currency_04" xfId="179"/>
    <cellStyle name="Currency1" xfId="180"/>
    <cellStyle name="Date" xfId="181"/>
    <cellStyle name="Dollar (zero dec)" xfId="182"/>
    <cellStyle name="Fixed" xfId="183"/>
    <cellStyle name="Grey" xfId="184"/>
    <cellStyle name="Header1" xfId="185"/>
    <cellStyle name="Header2" xfId="186"/>
    <cellStyle name="HEADING1" xfId="187"/>
    <cellStyle name="HEADING2" xfId="188"/>
    <cellStyle name="Input [yellow]" xfId="189"/>
    <cellStyle name="no dec" xfId="190"/>
    <cellStyle name="Norma,_laroux_4_营业在建 (2)_E21" xfId="191"/>
    <cellStyle name="Normal" xfId="192"/>
    <cellStyle name="Normal - Style1" xfId="193"/>
    <cellStyle name="Normal_#10-Headcount" xfId="194"/>
    <cellStyle name="Percent" xfId="195"/>
    <cellStyle name="Percent [2]" xfId="196"/>
    <cellStyle name="Percent_laroux" xfId="197"/>
    <cellStyle name="RowLevel_0" xfId="198"/>
    <cellStyle name="Total" xfId="199"/>
    <cellStyle name="百" xfId="200"/>
    <cellStyle name="百_03-17" xfId="201"/>
    <cellStyle name="百_04-19" xfId="202"/>
    <cellStyle name="百_05" xfId="203"/>
    <cellStyle name="百_2005-18" xfId="204"/>
    <cellStyle name="百_2005-19" xfId="205"/>
    <cellStyle name="百_NJ09-03" xfId="206"/>
    <cellStyle name="百_NJ09-04" xfId="207"/>
    <cellStyle name="百_NJ09-05" xfId="208"/>
    <cellStyle name="百_NJ09-07" xfId="209"/>
    <cellStyle name="百_NJ09-08" xfId="210"/>
    <cellStyle name="百_NJ17-07" xfId="211"/>
    <cellStyle name="百_NJ17-08" xfId="212"/>
    <cellStyle name="百_NJ17-11" xfId="213"/>
    <cellStyle name="百_NJ17-16" xfId="214"/>
    <cellStyle name="百_NJ17-18" xfId="215"/>
    <cellStyle name="百_NJ17-19" xfId="216"/>
    <cellStyle name="百_NJ17-21" xfId="217"/>
    <cellStyle name="百_NJ17-22" xfId="218"/>
    <cellStyle name="百_NJ17-23" xfId="219"/>
    <cellStyle name="百_NJ17-25" xfId="220"/>
    <cellStyle name="百_NJ17-26" xfId="221"/>
    <cellStyle name="百_NJ17-27" xfId="222"/>
    <cellStyle name="百_NJ17-28" xfId="223"/>
    <cellStyle name="百_NJ17-33" xfId="224"/>
    <cellStyle name="百_NJ17-34" xfId="225"/>
    <cellStyle name="百_NJ17-35" xfId="226"/>
    <cellStyle name="百_NJ17-36" xfId="227"/>
    <cellStyle name="百_NJ17-37" xfId="228"/>
    <cellStyle name="百_NJ17-39" xfId="229"/>
    <cellStyle name="百_NJ17-42" xfId="230"/>
    <cellStyle name="百_NJ17-47" xfId="231"/>
    <cellStyle name="百_NJ17-54" xfId="232"/>
    <cellStyle name="百_NJ17-60" xfId="233"/>
    <cellStyle name="百_NJ17-62" xfId="234"/>
    <cellStyle name="百_NJ18-01" xfId="235"/>
    <cellStyle name="百_NJ18-02" xfId="236"/>
    <cellStyle name="百_NJ18-03" xfId="237"/>
    <cellStyle name="百_NJ18-04" xfId="238"/>
    <cellStyle name="百_NJ18-05" xfId="239"/>
    <cellStyle name="百_NJ18-06" xfId="240"/>
    <cellStyle name="百_NJ18-07" xfId="241"/>
    <cellStyle name="百_NJ18-08" xfId="242"/>
    <cellStyle name="百_NJ18-09" xfId="243"/>
    <cellStyle name="百_NJ18-10" xfId="244"/>
    <cellStyle name="百_NJ18-11" xfId="245"/>
    <cellStyle name="百_NJ18-12" xfId="246"/>
    <cellStyle name="百_NJ18-13" xfId="247"/>
    <cellStyle name="百_NJ18-14" xfId="248"/>
    <cellStyle name="百_NJ18-17" xfId="249"/>
    <cellStyle name="百_NJ18-18" xfId="250"/>
    <cellStyle name="百_NJ18-19" xfId="251"/>
    <cellStyle name="百_NJ18-21" xfId="252"/>
    <cellStyle name="百_NJ18-23" xfId="253"/>
    <cellStyle name="百_NJ18-27" xfId="254"/>
    <cellStyle name="百_NJ18-32" xfId="255"/>
    <cellStyle name="百_NJ18-33" xfId="256"/>
    <cellStyle name="百_NJ18-34" xfId="257"/>
    <cellStyle name="百_NJ18-38" xfId="258"/>
    <cellStyle name="百_NJ18-39" xfId="259"/>
    <cellStyle name="百_NJ18-43" xfId="260"/>
    <cellStyle name="百_封面" xfId="261"/>
    <cellStyle name="百分比 2" xfId="262"/>
    <cellStyle name="百分比 3" xfId="263"/>
    <cellStyle name="百分比 4" xfId="264"/>
    <cellStyle name="百分比 5" xfId="265"/>
    <cellStyle name="表标题" xfId="266"/>
    <cellStyle name="差_00省级(打印)" xfId="267"/>
    <cellStyle name="差_03昭通" xfId="268"/>
    <cellStyle name="差_0502通海县" xfId="269"/>
    <cellStyle name="差_05潍坊" xfId="270"/>
    <cellStyle name="差_0605石屏县" xfId="271"/>
    <cellStyle name="差_0605石屏县_财力性转移支付2010年预算参考数" xfId="272"/>
    <cellStyle name="差_07大连" xfId="273"/>
    <cellStyle name="差_07临沂" xfId="274"/>
    <cellStyle name="差_09黑龙江" xfId="275"/>
    <cellStyle name="差_09黑龙江_财力性转移支付2010年预算参考数" xfId="276"/>
    <cellStyle name="差_1" xfId="277"/>
    <cellStyle name="差_1_财力性转移支付2010年预算参考数" xfId="278"/>
    <cellStyle name="差_1110洱源县" xfId="279"/>
    <cellStyle name="差_1110洱源县_财力性转移支付2010年预算参考数" xfId="280"/>
    <cellStyle name="差_11大理" xfId="281"/>
    <cellStyle name="差_11大理_财力性转移支付2010年预算参考数" xfId="282"/>
    <cellStyle name="差_12滨州" xfId="283"/>
    <cellStyle name="差_12滨州_财力性转移支付2010年预算参考数" xfId="284"/>
    <cellStyle name="差_14安徽" xfId="285"/>
    <cellStyle name="差_14安徽_财力性转移支付2010年预算参考数" xfId="286"/>
    <cellStyle name="差_2" xfId="287"/>
    <cellStyle name="差_2_财力性转移支付2010年预算参考数" xfId="288"/>
    <cellStyle name="差_20 2007年河南结算单" xfId="289"/>
    <cellStyle name="差_2006年22湖南" xfId="290"/>
    <cellStyle name="差_2006年22湖南_财力性转移支付2010年预算参考数" xfId="291"/>
    <cellStyle name="差_2006年27重庆" xfId="292"/>
    <cellStyle name="差_2006年27重庆_财力性转移支付2010年预算参考数" xfId="293"/>
    <cellStyle name="差_2006年28四川" xfId="294"/>
    <cellStyle name="差_2006年28四川_财力性转移支付2010年预算参考数" xfId="295"/>
    <cellStyle name="差_2006年30云南" xfId="296"/>
    <cellStyle name="差_2006年33甘肃" xfId="297"/>
    <cellStyle name="差_2006年34青海" xfId="298"/>
    <cellStyle name="差_2006年34青海_财力性转移支付2010年预算参考数" xfId="299"/>
    <cellStyle name="差_2006年全省财力计算表（中央、决算）" xfId="300"/>
    <cellStyle name="差_2006年水利统计指标统计表" xfId="301"/>
    <cellStyle name="差_2006年水利统计指标统计表_财力性转移支付2010年预算参考数" xfId="302"/>
    <cellStyle name="差_2007结算与财力(6.2)" xfId="303"/>
    <cellStyle name="差_2007年结算已定项目对账单" xfId="304"/>
    <cellStyle name="差_2007年收支情况及2008年收支预计表(汇总表)" xfId="305"/>
    <cellStyle name="差_2007年收支情况及2008年收支预计表(汇总表)_财力性转移支付2010年预算参考数" xfId="306"/>
    <cellStyle name="差_2007年一般预算支出剔除" xfId="307"/>
    <cellStyle name="差_2007年一般预算支出剔除_财力性转移支付2010年预算参考数" xfId="308"/>
    <cellStyle name="差_2007年中央财政与河南省财政年终决算结算单" xfId="309"/>
    <cellStyle name="差_2007一般预算支出口径剔除表" xfId="310"/>
    <cellStyle name="差_2007一般预算支出口径剔除表_财力性转移支付2010年预算参考数" xfId="311"/>
    <cellStyle name="差_2008计算资料（8月11日终稿）" xfId="312"/>
    <cellStyle name="差_2008计算资料（8月5）" xfId="313"/>
    <cellStyle name="差_2008年财政收支预算草案(1.4)" xfId="314"/>
    <cellStyle name="差_2008年全省汇总收支计算表" xfId="315"/>
    <cellStyle name="差_2008年全省汇总收支计算表_财力性转移支付2010年预算参考数" xfId="316"/>
    <cellStyle name="差_2008年全省人员信息" xfId="317"/>
    <cellStyle name="差_2008年一般预算支出预计" xfId="318"/>
    <cellStyle name="差_2008年预计支出与2007年对比" xfId="319"/>
    <cellStyle name="差_2008年支出核定" xfId="320"/>
    <cellStyle name="差_2008年支出调整" xfId="321"/>
    <cellStyle name="差_2008年支出调整_财力性转移支付2010年预算参考数" xfId="322"/>
    <cellStyle name="差_2009年财力测算情况11.19" xfId="323"/>
    <cellStyle name="差_2009年结算（最终）" xfId="324"/>
    <cellStyle name="差_2009年省对市县转移支付测算表(9.27)" xfId="325"/>
    <cellStyle name="差_2009年省与市县结算（最终）" xfId="326"/>
    <cellStyle name="差_2009全省决算表（批复后）" xfId="327"/>
    <cellStyle name="差_2010.10.30" xfId="328"/>
    <cellStyle name="差_2010年全省供养人员" xfId="329"/>
    <cellStyle name="差_2010年收入预测表（20091218)）" xfId="330"/>
    <cellStyle name="差_2010年收入预测表（20091219)）" xfId="331"/>
    <cellStyle name="差_2010年收入预测表（20091230)）" xfId="332"/>
    <cellStyle name="差_2010省对市县转移支付测算表(10-21）" xfId="333"/>
    <cellStyle name="差_2010省级行政性收费专项收入批复" xfId="334"/>
    <cellStyle name="差_20111127汇报附表（8张）" xfId="335"/>
    <cellStyle name="差_2011年全省及省级预计2011-12-12" xfId="336"/>
    <cellStyle name="差_2011年预算表格2010.12.9" xfId="337"/>
    <cellStyle name="差_2011年预算大表11-26" xfId="338"/>
    <cellStyle name="差_2012年提前告知事项" xfId="339"/>
    <cellStyle name="差_2012年县级基本财力保障机制测算数据20120526旧转移支付系数" xfId="340"/>
    <cellStyle name="差_20160105省级2016年预算情况表（最新）" xfId="341"/>
    <cellStyle name="差_20河南" xfId="342"/>
    <cellStyle name="差_20河南(财政部2010年县级基本财力测算数据)" xfId="343"/>
    <cellStyle name="差_20河南_财力性转移支付2010年预算参考数" xfId="344"/>
    <cellStyle name="差_22湖南" xfId="345"/>
    <cellStyle name="差_22湖南_财力性转移支付2010年预算参考数" xfId="346"/>
    <cellStyle name="差_27重庆" xfId="347"/>
    <cellStyle name="差_27重庆_财力性转移支付2010年预算参考数" xfId="348"/>
    <cellStyle name="差_28四川" xfId="349"/>
    <cellStyle name="差_28四川_财力性转移支付2010年预算参考数" xfId="350"/>
    <cellStyle name="差_30云南" xfId="351"/>
    <cellStyle name="差_30云南_1" xfId="352"/>
    <cellStyle name="差_30云南_1_财力性转移支付2010年预算参考数" xfId="353"/>
    <cellStyle name="差_33甘肃" xfId="354"/>
    <cellStyle name="差_34青海" xfId="355"/>
    <cellStyle name="差_34青海_1" xfId="356"/>
    <cellStyle name="差_34青海_1_财力性转移支付2010年预算参考数" xfId="357"/>
    <cellStyle name="差_34青海_财力性转移支付2010年预算参考数" xfId="358"/>
    <cellStyle name="差_410927000_台前县" xfId="359"/>
    <cellStyle name="差_530623_2006年县级财政报表附表" xfId="360"/>
    <cellStyle name="差_530629_2006年县级财政报表附表" xfId="361"/>
    <cellStyle name="差_5334_2006年迪庆县级财政报表附表" xfId="362"/>
    <cellStyle name="差_Book1" xfId="363"/>
    <cellStyle name="差_Book1_财力性转移支付2010年预算参考数" xfId="364"/>
    <cellStyle name="差_Book2" xfId="365"/>
    <cellStyle name="差_Book2_财力性转移支付2010年预算参考数" xfId="366"/>
    <cellStyle name="差_gdp" xfId="367"/>
    <cellStyle name="差_M01-2(州市补助收入)" xfId="368"/>
    <cellStyle name="差_Sheet1" xfId="369"/>
    <cellStyle name="差_Xl0000068" xfId="370"/>
    <cellStyle name="差_Xl0000071" xfId="371"/>
    <cellStyle name="差_安徽 缺口县区测算(地方填报)1" xfId="372"/>
    <cellStyle name="差_安徽 缺口县区测算(地方填报)1_财力性转移支付2010年预算参考数" xfId="373"/>
    <cellStyle name="差_表一" xfId="374"/>
    <cellStyle name="差_不含人员经费系数" xfId="375"/>
    <cellStyle name="差_不含人员经费系数_财力性转移支付2010年预算参考数" xfId="376"/>
    <cellStyle name="差_财力差异计算表(不含非农业区)" xfId="377"/>
    <cellStyle name="差_财政供养人员" xfId="378"/>
    <cellStyle name="差_财政供养人员_财力性转移支付2010年预算参考数" xfId="379"/>
    <cellStyle name="差_财政厅编制用表（2011年报省人大）" xfId="380"/>
    <cellStyle name="差_测算结果" xfId="381"/>
    <cellStyle name="差_测算结果_财力性转移支付2010年预算参考数" xfId="382"/>
    <cellStyle name="差_测算结果汇总" xfId="383"/>
    <cellStyle name="差_测算结果汇总_财力性转移支付2010年预算参考数" xfId="384"/>
    <cellStyle name="差_测算总表" xfId="385"/>
    <cellStyle name="差_成本差异系数" xfId="386"/>
    <cellStyle name="差_成本差异系数（含人口规模）" xfId="387"/>
    <cellStyle name="差_成本差异系数（含人口规模）_财力性转移支付2010年预算参考数" xfId="388"/>
    <cellStyle name="差_成本差异系数_财力性转移支付2010年预算参考数" xfId="389"/>
    <cellStyle name="差_城建部门" xfId="390"/>
    <cellStyle name="差_大连市" xfId="391"/>
    <cellStyle name="差_第五部分(才淼、饶永宏）" xfId="392"/>
    <cellStyle name="差_第一部分：综合全" xfId="393"/>
    <cellStyle name="差_对口支援新疆资金规模测算表20100106" xfId="394"/>
    <cellStyle name="差_对口支援新疆资金规模测算表20100113" xfId="395"/>
    <cellStyle name="差_分析缺口率" xfId="396"/>
    <cellStyle name="差_分析缺口率_财力性转移支付2010年预算参考数" xfId="397"/>
    <cellStyle name="差_分县成本差异系数" xfId="398"/>
    <cellStyle name="差_分县成本差异系数_不含人员经费系数" xfId="399"/>
    <cellStyle name="差_分县成本差异系数_不含人员经费系数_财力性转移支付2010年预算参考数" xfId="400"/>
    <cellStyle name="差_分县成本差异系数_财力性转移支付2010年预算参考数" xfId="401"/>
    <cellStyle name="差_分县成本差异系数_民生政策最低支出需求" xfId="402"/>
    <cellStyle name="差_分县成本差异系数_民生政策最低支出需求_财力性转移支付2010年预算参考数" xfId="403"/>
    <cellStyle name="差_附表" xfId="404"/>
    <cellStyle name="差_附表_财力性转移支付2010年预算参考数" xfId="405"/>
    <cellStyle name="差_复件 复件 2010年预算表格－2010-03-26-（含表间 公式）" xfId="406"/>
    <cellStyle name="差_国有资本经营预算（2011年报省人大）" xfId="407"/>
    <cellStyle name="差_行政(燃修费)" xfId="408"/>
    <cellStyle name="差_行政(燃修费)_不含人员经费系数" xfId="409"/>
    <cellStyle name="差_行政(燃修费)_不含人员经费系数_财力性转移支付2010年预算参考数" xfId="410"/>
    <cellStyle name="差_行政(燃修费)_财力性转移支付2010年预算参考数" xfId="411"/>
    <cellStyle name="差_行政(燃修费)_民生政策最低支出需求" xfId="412"/>
    <cellStyle name="差_行政(燃修费)_民生政策最低支出需求_财力性转移支付2010年预算参考数" xfId="413"/>
    <cellStyle name="差_行政(燃修费)_县市旗测算-新科目（含人口规模效应）" xfId="414"/>
    <cellStyle name="差_行政(燃修费)_县市旗测算-新科目（含人口规模效应）_财力性转移支付2010年预算参考数" xfId="415"/>
    <cellStyle name="差_行政（人员）" xfId="416"/>
    <cellStyle name="差_行政（人员）_不含人员经费系数" xfId="417"/>
    <cellStyle name="差_行政（人员）_不含人员经费系数_财力性转移支付2010年预算参考数" xfId="418"/>
    <cellStyle name="差_行政（人员）_财力性转移支付2010年预算参考数" xfId="419"/>
    <cellStyle name="差_行政（人员）_民生政策最低支出需求" xfId="420"/>
    <cellStyle name="差_行政（人员）_民生政策最低支出需求_财力性转移支付2010年预算参考数" xfId="421"/>
    <cellStyle name="差_行政（人员）_县市旗测算-新科目（含人口规模效应）" xfId="422"/>
    <cellStyle name="差_行政（人员）_县市旗测算-新科目（含人口规模效应）_财力性转移支付2010年预算参考数" xfId="423"/>
    <cellStyle name="差_行政公检法测算" xfId="424"/>
    <cellStyle name="差_行政公检法测算_不含人员经费系数" xfId="425"/>
    <cellStyle name="差_行政公检法测算_不含人员经费系数_财力性转移支付2010年预算参考数" xfId="426"/>
    <cellStyle name="差_行政公检法测算_财力性转移支付2010年预算参考数" xfId="427"/>
    <cellStyle name="差_行政公检法测算_民生政策最低支出需求" xfId="428"/>
    <cellStyle name="差_行政公检法测算_民生政策最低支出需求_财力性转移支付2010年预算参考数" xfId="429"/>
    <cellStyle name="差_行政公检法测算_县市旗测算-新科目（含人口规模效应）" xfId="430"/>
    <cellStyle name="差_行政公检法测算_县市旗测算-新科目（含人口规模效应）_财力性转移支付2010年预算参考数" xfId="431"/>
    <cellStyle name="差_河南 缺口县区测算(地方填报)" xfId="432"/>
    <cellStyle name="差_河南 缺口县区测算(地方填报)_财力性转移支付2010年预算参考数" xfId="433"/>
    <cellStyle name="差_河南 缺口县区测算(地方填报白)" xfId="434"/>
    <cellStyle name="差_河南 缺口县区测算(地方填报白)_财力性转移支付2010年预算参考数" xfId="435"/>
    <cellStyle name="差_河南省----2009-05-21（补充数据）" xfId="436"/>
    <cellStyle name="差_河南省农村义务教育教师绩效工资测算表8-12" xfId="437"/>
    <cellStyle name="差_核定人数对比" xfId="438"/>
    <cellStyle name="差_核定人数对比_财力性转移支付2010年预算参考数" xfId="439"/>
    <cellStyle name="差_核定人数下发表" xfId="440"/>
    <cellStyle name="差_核定人数下发表_财力性转移支付2010年预算参考数" xfId="441"/>
    <cellStyle name="差_汇总" xfId="442"/>
    <cellStyle name="差_汇总_财力性转移支付2010年预算参考数" xfId="443"/>
    <cellStyle name="差_汇总表" xfId="444"/>
    <cellStyle name="差_汇总表_财力性转移支付2010年预算参考数" xfId="445"/>
    <cellStyle name="差_汇总表4" xfId="446"/>
    <cellStyle name="差_汇总表4_财力性转移支付2010年预算参考数" xfId="447"/>
    <cellStyle name="差_汇总-县级财政报表附表" xfId="448"/>
    <cellStyle name="差_检验表" xfId="449"/>
    <cellStyle name="差_检验表（调整后）" xfId="450"/>
    <cellStyle name="差_教育(按照总人口测算）—20080416" xfId="451"/>
    <cellStyle name="差_教育(按照总人口测算）—20080416_不含人员经费系数" xfId="452"/>
    <cellStyle name="差_教育(按照总人口测算）—20080416_不含人员经费系数_财力性转移支付2010年预算参考数" xfId="453"/>
    <cellStyle name="差_教育(按照总人口测算）—20080416_财力性转移支付2010年预算参考数" xfId="454"/>
    <cellStyle name="差_教育(按照总人口测算）—20080416_民生政策最低支出需求" xfId="455"/>
    <cellStyle name="差_教育(按照总人口测算）—20080416_民生政策最低支出需求_财力性转移支付2010年预算参考数" xfId="456"/>
    <cellStyle name="差_教育(按照总人口测算）—20080416_县市旗测算-新科目（含人口规模效应）" xfId="457"/>
    <cellStyle name="差_教育(按照总人口测算）—20080416_县市旗测算-新科目（含人口规模效应）_财力性转移支付2010年预算参考数" xfId="458"/>
    <cellStyle name="差_津补贴保障测算（2010.3.19）" xfId="459"/>
    <cellStyle name="差_津补贴保障测算(5.21)" xfId="460"/>
    <cellStyle name="差_丽江汇总" xfId="461"/>
    <cellStyle name="差_民生政策最低支出需求" xfId="462"/>
    <cellStyle name="差_民生政策最低支出需求_财力性转移支付2010年预算参考数" xfId="463"/>
    <cellStyle name="差_农林水和城市维护标准支出20080505－县区合计" xfId="464"/>
    <cellStyle name="差_农林水和城市维护标准支出20080505－县区合计_不含人员经费系数" xfId="465"/>
    <cellStyle name="差_农林水和城市维护标准支出20080505－县区合计_不含人员经费系数_财力性转移支付2010年预算参考数" xfId="466"/>
    <cellStyle name="差_农林水和城市维护标准支出20080505－县区合计_财力性转移支付2010年预算参考数" xfId="467"/>
    <cellStyle name="差_农林水和城市维护标准支出20080505－县区合计_民生政策最低支出需求" xfId="468"/>
    <cellStyle name="差_农林水和城市维护标准支出20080505－县区合计_民生政策最低支出需求_财力性转移支付2010年预算参考数" xfId="469"/>
    <cellStyle name="差_农林水和城市维护标准支出20080505－县区合计_县市旗测算-新科目（含人口规模效应）" xfId="470"/>
    <cellStyle name="差_农林水和城市维护标准支出20080505－县区合计_县市旗测算-新科目（含人口规模效应）_财力性转移支付2010年预算参考数" xfId="471"/>
    <cellStyle name="差_平邑" xfId="472"/>
    <cellStyle name="差_平邑_财力性转移支付2010年预算参考数" xfId="473"/>
    <cellStyle name="差_其他部门(按照总人口测算）—20080416" xfId="474"/>
    <cellStyle name="差_其他部门(按照总人口测算）—20080416_不含人员经费系数" xfId="475"/>
    <cellStyle name="差_其他部门(按照总人口测算）—20080416_不含人员经费系数_财力性转移支付2010年预算参考数" xfId="476"/>
    <cellStyle name="差_其他部门(按照总人口测算）—20080416_财力性转移支付2010年预算参考数" xfId="477"/>
    <cellStyle name="差_其他部门(按照总人口测算）—20080416_民生政策最低支出需求" xfId="478"/>
    <cellStyle name="差_其他部门(按照总人口测算）—20080416_民生政策最低支出需求_财力性转移支付2010年预算参考数" xfId="479"/>
    <cellStyle name="差_其他部门(按照总人口测算）—20080416_县市旗测算-新科目（含人口规模效应）" xfId="480"/>
    <cellStyle name="差_其他部门(按照总人口测算）—20080416_县市旗测算-新科目（含人口规模效应）_财力性转移支付2010年预算参考数" xfId="481"/>
    <cellStyle name="差_青海 缺口县区测算(地方填报)" xfId="482"/>
    <cellStyle name="差_青海 缺口县区测算(地方填报)_财力性转移支付2010年预算参考数" xfId="483"/>
    <cellStyle name="差_缺口县区测算" xfId="484"/>
    <cellStyle name="差_缺口县区测算（11.13）" xfId="485"/>
    <cellStyle name="差_缺口县区测算（11.13）_财力性转移支付2010年预算参考数" xfId="486"/>
    <cellStyle name="差_缺口县区测算(按2007支出增长25%测算)" xfId="487"/>
    <cellStyle name="差_缺口县区测算(按2007支出增长25%测算)_财力性转移支付2010年预算参考数" xfId="488"/>
    <cellStyle name="差_缺口县区测算(按核定人数)" xfId="489"/>
    <cellStyle name="差_缺口县区测算(按核定人数)_财力性转移支付2010年预算参考数" xfId="490"/>
    <cellStyle name="差_缺口县区测算(财政部标准)" xfId="491"/>
    <cellStyle name="差_缺口县区测算(财政部标准)_财力性转移支付2010年预算参考数" xfId="492"/>
    <cellStyle name="差_缺口县区测算_财力性转移支付2010年预算参考数" xfId="493"/>
    <cellStyle name="差_缺口消化情况" xfId="494"/>
    <cellStyle name="差_人员工资和公用经费" xfId="495"/>
    <cellStyle name="差_人员工资和公用经费_财力性转移支付2010年预算参考数" xfId="496"/>
    <cellStyle name="差_人员工资和公用经费2" xfId="497"/>
    <cellStyle name="差_人员工资和公用经费2_财力性转移支付2010年预算参考数" xfId="498"/>
    <cellStyle name="差_人员工资和公用经费3" xfId="499"/>
    <cellStyle name="差_人员工资和公用经费3_财力性转移支付2010年预算参考数" xfId="500"/>
    <cellStyle name="差_山东省民生支出标准" xfId="501"/>
    <cellStyle name="差_山东省民生支出标准_财力性转移支付2010年预算参考数" xfId="502"/>
    <cellStyle name="差_商品交易所2006--2008年税收" xfId="503"/>
    <cellStyle name="差_省电力2008年 工作表" xfId="504"/>
    <cellStyle name="差_省级明细" xfId="505"/>
    <cellStyle name="差_省级明细_2016年预算草案1.13" xfId="506"/>
    <cellStyle name="差_省级明细_23" xfId="507"/>
    <cellStyle name="差_省级明细_Book1" xfId="508"/>
    <cellStyle name="差_省级明细_Xl0000068" xfId="509"/>
    <cellStyle name="差_省级明细_Xl0000071" xfId="510"/>
    <cellStyle name="差_省级明细_代编全省支出预算修改" xfId="511"/>
    <cellStyle name="差_省级明细_冬梅3" xfId="512"/>
    <cellStyle name="差_省级明细_副本1.2" xfId="513"/>
    <cellStyle name="差_省级明细_副本最新" xfId="514"/>
    <cellStyle name="差_省级明细_基金最新" xfId="515"/>
    <cellStyle name="差_省级明细_全省收入代编最新" xfId="516"/>
    <cellStyle name="差_省级明细_全省预算代编" xfId="517"/>
    <cellStyle name="差_省级明细_政府性基金人大会表格1稿" xfId="518"/>
    <cellStyle name="差_省属监狱人员级别表(驻外)" xfId="519"/>
    <cellStyle name="差_市辖区测算20080510" xfId="520"/>
    <cellStyle name="差_市辖区测算20080510_不含人员经费系数" xfId="521"/>
    <cellStyle name="差_市辖区测算20080510_不含人员经费系数_财力性转移支付2010年预算参考数" xfId="522"/>
    <cellStyle name="差_市辖区测算20080510_财力性转移支付2010年预算参考数" xfId="523"/>
    <cellStyle name="差_市辖区测算20080510_民生政策最低支出需求" xfId="524"/>
    <cellStyle name="差_市辖区测算20080510_民生政策最低支出需求_财力性转移支付2010年预算参考数" xfId="525"/>
    <cellStyle name="差_市辖区测算20080510_县市旗测算-新科目（含人口规模效应）" xfId="526"/>
    <cellStyle name="差_市辖区测算20080510_县市旗测算-新科目（含人口规模效应）_财力性转移支付2010年预算参考数" xfId="527"/>
    <cellStyle name="差_市辖区测算-新科目（20080626）" xfId="528"/>
    <cellStyle name="差_市辖区测算-新科目（20080626）_不含人员经费系数" xfId="529"/>
    <cellStyle name="差_市辖区测算-新科目（20080626）_不含人员经费系数_财力性转移支付2010年预算参考数" xfId="530"/>
    <cellStyle name="差_市辖区测算-新科目（20080626）_财力性转移支付2010年预算参考数" xfId="531"/>
    <cellStyle name="差_市辖区测算-新科目（20080626）_民生政策最低支出需求" xfId="532"/>
    <cellStyle name="差_市辖区测算-新科目（20080626）_民生政策最低支出需求_财力性转移支付2010年预算参考数" xfId="533"/>
    <cellStyle name="差_市辖区测算-新科目（20080626）_县市旗测算-新科目（含人口规模效应）" xfId="534"/>
    <cellStyle name="差_市辖区测算-新科目（20080626）_县市旗测算-新科目（含人口规模效应）_财力性转移支付2010年预算参考数" xfId="535"/>
    <cellStyle name="差_同德" xfId="536"/>
    <cellStyle name="差_同德_财力性转移支付2010年预算参考数" xfId="537"/>
    <cellStyle name="差_危改资金测算" xfId="538"/>
    <cellStyle name="差_危改资金测算_财力性转移支付2010年预算参考数" xfId="539"/>
    <cellStyle name="差_卫生(按照总人口测算）—20080416" xfId="540"/>
    <cellStyle name="差_卫生(按照总人口测算）—20080416_不含人员经费系数" xfId="541"/>
    <cellStyle name="差_卫生(按照总人口测算）—20080416_不含人员经费系数_财力性转移支付2010年预算参考数" xfId="542"/>
    <cellStyle name="差_卫生(按照总人口测算）—20080416_财力性转移支付2010年预算参考数" xfId="543"/>
    <cellStyle name="差_卫生(按照总人口测算）—20080416_民生政策最低支出需求" xfId="544"/>
    <cellStyle name="差_卫生(按照总人口测算）—20080416_民生政策最低支出需求_财力性转移支付2010年预算参考数" xfId="545"/>
    <cellStyle name="差_卫生(按照总人口测算）—20080416_县市旗测算-新科目（含人口规模效应）" xfId="546"/>
    <cellStyle name="差_卫生(按照总人口测算）—20080416_县市旗测算-新科目（含人口规模效应）_财力性转移支付2010年预算参考数" xfId="547"/>
    <cellStyle name="差_卫生部门" xfId="548"/>
    <cellStyle name="差_卫生部门_财力性转移支付2010年预算参考数" xfId="549"/>
    <cellStyle name="差_文体广播部门" xfId="550"/>
    <cellStyle name="差_文体广播事业(按照总人口测算）—20080416" xfId="551"/>
    <cellStyle name="差_文体广播事业(按照总人口测算）—20080416_不含人员经费系数" xfId="552"/>
    <cellStyle name="差_文体广播事业(按照总人口测算）—20080416_不含人员经费系数_财力性转移支付2010年预算参考数" xfId="553"/>
    <cellStyle name="差_文体广播事业(按照总人口测算）—20080416_财力性转移支付2010年预算参考数" xfId="554"/>
    <cellStyle name="差_文体广播事业(按照总人口测算）—20080416_民生政策最低支出需求" xfId="555"/>
    <cellStyle name="差_文体广播事业(按照总人口测算）—20080416_民生政策最低支出需求_财力性转移支付2010年预算参考数" xfId="556"/>
    <cellStyle name="差_文体广播事业(按照总人口测算）—20080416_县市旗测算-新科目（含人口规模效应）" xfId="557"/>
    <cellStyle name="差_文体广播事业(按照总人口测算）—20080416_县市旗测算-新科目（含人口规模效应）_财力性转移支付2010年预算参考数" xfId="558"/>
    <cellStyle name="差_下文" xfId="559"/>
    <cellStyle name="差_下文（表）" xfId="560"/>
    <cellStyle name="差_县区合并测算20080421" xfId="561"/>
    <cellStyle name="差_县区合并测算20080421_不含人员经费系数" xfId="562"/>
    <cellStyle name="差_县区合并测算20080421_不含人员经费系数_财力性转移支付2010年预算参考数" xfId="563"/>
    <cellStyle name="差_县区合并测算20080421_财力性转移支付2010年预算参考数" xfId="564"/>
    <cellStyle name="差_县区合并测算20080421_民生政策最低支出需求" xfId="565"/>
    <cellStyle name="差_县区合并测算20080421_民生政策最低支出需求_财力性转移支付2010年预算参考数" xfId="566"/>
    <cellStyle name="差_县区合并测算20080421_县市旗测算-新科目（含人口规模效应）" xfId="567"/>
    <cellStyle name="差_县区合并测算20080421_县市旗测算-新科目（含人口规模效应）_财力性转移支付2010年预算参考数" xfId="568"/>
    <cellStyle name="差_县区合并测算20080423(按照各省比重）" xfId="569"/>
    <cellStyle name="差_县区合并测算20080423(按照各省比重）_不含人员经费系数" xfId="570"/>
    <cellStyle name="差_县区合并测算20080423(按照各省比重）_不含人员经费系数_财力性转移支付2010年预算参考数" xfId="571"/>
    <cellStyle name="差_县区合并测算20080423(按照各省比重）_财力性转移支付2010年预算参考数" xfId="572"/>
    <cellStyle name="差_县区合并测算20080423(按照各省比重）_民生政策最低支出需求" xfId="573"/>
    <cellStyle name="差_县区合并测算20080423(按照各省比重）_民生政策最低支出需求_财力性转移支付2010年预算参考数" xfId="574"/>
    <cellStyle name="差_县区合并测算20080423(按照各省比重）_县市旗测算-新科目（含人口规模效应）" xfId="575"/>
    <cellStyle name="差_县区合并测算20080423(按照各省比重）_县市旗测算-新科目（含人口规模效应）_财力性转移支付2010年预算参考数" xfId="576"/>
    <cellStyle name="差_县市旗测算20080508" xfId="577"/>
    <cellStyle name="差_县市旗测算20080508_不含人员经费系数" xfId="578"/>
    <cellStyle name="差_县市旗测算20080508_不含人员经费系数_财力性转移支付2010年预算参考数" xfId="579"/>
    <cellStyle name="差_县市旗测算20080508_财力性转移支付2010年预算参考数" xfId="580"/>
    <cellStyle name="差_县市旗测算20080508_民生政策最低支出需求" xfId="581"/>
    <cellStyle name="差_县市旗测算20080508_民生政策最低支出需求_财力性转移支付2010年预算参考数" xfId="582"/>
    <cellStyle name="差_县市旗测算20080508_县市旗测算-新科目（含人口规模效应）" xfId="583"/>
    <cellStyle name="差_县市旗测算20080508_县市旗测算-新科目（含人口规模效应）_财力性转移支付2010年预算参考数" xfId="584"/>
    <cellStyle name="差_县市旗测算-新科目（20080626）" xfId="585"/>
    <cellStyle name="差_县市旗测算-新科目（20080626）_不含人员经费系数" xfId="586"/>
    <cellStyle name="差_县市旗测算-新科目（20080626）_不含人员经费系数_财力性转移支付2010年预算参考数" xfId="587"/>
    <cellStyle name="差_县市旗测算-新科目（20080626）_财力性转移支付2010年预算参考数" xfId="588"/>
    <cellStyle name="差_县市旗测算-新科目（20080626）_民生政策最低支出需求" xfId="589"/>
    <cellStyle name="差_县市旗测算-新科目（20080626）_民生政策最低支出需求_财力性转移支付2010年预算参考数" xfId="590"/>
    <cellStyle name="差_县市旗测算-新科目（20080626）_县市旗测算-新科目（含人口规模效应）" xfId="591"/>
    <cellStyle name="差_县市旗测算-新科目（20080626）_县市旗测算-新科目（含人口规模效应）_财力性转移支付2010年预算参考数" xfId="592"/>
    <cellStyle name="差_县市旗测算-新科目（20080627）" xfId="593"/>
    <cellStyle name="差_县市旗测算-新科目（20080627）_不含人员经费系数" xfId="594"/>
    <cellStyle name="差_县市旗测算-新科目（20080627）_不含人员经费系数_财力性转移支付2010年预算参考数" xfId="595"/>
    <cellStyle name="差_县市旗测算-新科目（20080627）_财力性转移支付2010年预算参考数" xfId="596"/>
    <cellStyle name="差_县市旗测算-新科目（20080627）_民生政策最低支出需求" xfId="597"/>
    <cellStyle name="差_县市旗测算-新科目（20080627）_民生政策最低支出需求_财力性转移支付2010年预算参考数" xfId="598"/>
    <cellStyle name="差_县市旗测算-新科目（20080627）_县市旗测算-新科目（含人口规模效应）" xfId="599"/>
    <cellStyle name="差_县市旗测算-新科目（20080627）_县市旗测算-新科目（含人口规模效应）_财力性转移支付2010年预算参考数" xfId="600"/>
    <cellStyle name="差_一般预算支出口径剔除表" xfId="601"/>
    <cellStyle name="差_一般预算支出口径剔除表_财力性转移支付2010年预算参考数" xfId="602"/>
    <cellStyle name="差_云南 缺口县区测算(地方填报)" xfId="603"/>
    <cellStyle name="差_云南 缺口县区测算(地方填报)_财力性转移支付2010年预算参考数" xfId="604"/>
    <cellStyle name="差_云南省2008年转移支付测算——州市本级考核部分及政策性测算" xfId="605"/>
    <cellStyle name="差_云南省2008年转移支付测算——州市本级考核部分及政策性测算_财力性转移支付2010年预算参考数" xfId="606"/>
    <cellStyle name="差_重点民生支出需求测算表社保（农村低保）081112" xfId="607"/>
    <cellStyle name="差_转移支付" xfId="608"/>
    <cellStyle name="差_自行调整差异系数顺序" xfId="609"/>
    <cellStyle name="差_自行调整差异系数顺序_财力性转移支付2010年预算参考数" xfId="610"/>
    <cellStyle name="差_总人口" xfId="611"/>
    <cellStyle name="差_总人口_财力性转移支付2010年预算参考数" xfId="612"/>
    <cellStyle name="常" xfId="613"/>
    <cellStyle name="常规" xfId="0" builtinId="0"/>
    <cellStyle name="常规 10" xfId="614"/>
    <cellStyle name="常规 10 2" xfId="615"/>
    <cellStyle name="常规 104" xfId="1102"/>
    <cellStyle name="常规 11" xfId="616"/>
    <cellStyle name="常规 11 2" xfId="617"/>
    <cellStyle name="常规 11 2 2" xfId="618"/>
    <cellStyle name="常规 11 3" xfId="619"/>
    <cellStyle name="常规 11 4" xfId="620"/>
    <cellStyle name="常规 11 5" xfId="621"/>
    <cellStyle name="常规 11_02支出需求及缺口县测算情况" xfId="622"/>
    <cellStyle name="常规 12" xfId="623"/>
    <cellStyle name="常规 12 2" xfId="624"/>
    <cellStyle name="常规 13" xfId="625"/>
    <cellStyle name="常规 13 2" xfId="626"/>
    <cellStyle name="常规 14" xfId="627"/>
    <cellStyle name="常规 14 2" xfId="628"/>
    <cellStyle name="常规 15" xfId="629"/>
    <cellStyle name="常规 15 2" xfId="630"/>
    <cellStyle name="常规 15 3" xfId="631"/>
    <cellStyle name="常规 16" xfId="632"/>
    <cellStyle name="常规 17" xfId="633"/>
    <cellStyle name="常规 18" xfId="634"/>
    <cellStyle name="常规 19" xfId="635"/>
    <cellStyle name="常规 2" xfId="636"/>
    <cellStyle name="常规 2 2" xfId="637"/>
    <cellStyle name="常规 2 3" xfId="638"/>
    <cellStyle name="常规 2 3 2" xfId="639"/>
    <cellStyle name="常规 2 4" xfId="640"/>
    <cellStyle name="常规 2 5" xfId="641"/>
    <cellStyle name="常规 2 7" xfId="642"/>
    <cellStyle name="常规 2_03支出类2010" xfId="643"/>
    <cellStyle name="常规 20" xfId="644"/>
    <cellStyle name="常规 21" xfId="6"/>
    <cellStyle name="常规 22" xfId="7"/>
    <cellStyle name="常规 22 2" xfId="645"/>
    <cellStyle name="常规 23" xfId="8"/>
    <cellStyle name="常规 23 2" xfId="646"/>
    <cellStyle name="常规 24" xfId="647"/>
    <cellStyle name="常规 25" xfId="648"/>
    <cellStyle name="常规 26" xfId="649"/>
    <cellStyle name="常规 27" xfId="650"/>
    <cellStyle name="常规 28" xfId="1"/>
    <cellStyle name="常规 29" xfId="651"/>
    <cellStyle name="常规 3" xfId="652"/>
    <cellStyle name="常规 3 2" xfId="653"/>
    <cellStyle name="常规 3 3" xfId="654"/>
    <cellStyle name="常规 3 3 2" xfId="1090"/>
    <cellStyle name="常规 3 4" xfId="1098"/>
    <cellStyle name="常规 3_2010.10.30" xfId="655"/>
    <cellStyle name="常规 30" xfId="656"/>
    <cellStyle name="常规 31" xfId="657"/>
    <cellStyle name="常规 32" xfId="1084"/>
    <cellStyle name="常规 33" xfId="1085"/>
    <cellStyle name="常规 346" xfId="1101"/>
    <cellStyle name="常规 347" xfId="1107"/>
    <cellStyle name="常规 356" xfId="1093"/>
    <cellStyle name="常规 36" xfId="1086"/>
    <cellStyle name="常规 367" xfId="1094"/>
    <cellStyle name="常规 37" xfId="1087"/>
    <cellStyle name="常规 374" xfId="1089"/>
    <cellStyle name="常规 385" xfId="1104"/>
    <cellStyle name="常规 390" xfId="1100"/>
    <cellStyle name="常规 392" xfId="1096"/>
    <cellStyle name="常规 399" xfId="1109"/>
    <cellStyle name="常规 4" xfId="658"/>
    <cellStyle name="常规 4 2" xfId="659"/>
    <cellStyle name="常规 4 2 2" xfId="1097"/>
    <cellStyle name="常规 4 3" xfId="660"/>
    <cellStyle name="常规 4_03支出类2010" xfId="661"/>
    <cellStyle name="常规 41" xfId="662"/>
    <cellStyle name="常规 43" xfId="663"/>
    <cellStyle name="常规 44" xfId="664"/>
    <cellStyle name="常规 45" xfId="665"/>
    <cellStyle name="常规 47" xfId="666"/>
    <cellStyle name="常规 48" xfId="667"/>
    <cellStyle name="常规 49" xfId="668"/>
    <cellStyle name="常规 49 2" xfId="1106"/>
    <cellStyle name="常规 5" xfId="669"/>
    <cellStyle name="常规 5 2" xfId="670"/>
    <cellStyle name="常规 5 3" xfId="671"/>
    <cellStyle name="常规 5_03支出类2010" xfId="672"/>
    <cellStyle name="常规 50" xfId="673"/>
    <cellStyle name="常规 53" xfId="674"/>
    <cellStyle name="常规 55" xfId="675"/>
    <cellStyle name="常规 57" xfId="676"/>
    <cellStyle name="常规 58" xfId="677"/>
    <cellStyle name="常规 59" xfId="678"/>
    <cellStyle name="常规 6" xfId="679"/>
    <cellStyle name="常规 6 2" xfId="680"/>
    <cellStyle name="常规 60 2" xfId="1103"/>
    <cellStyle name="常规 61" xfId="681"/>
    <cellStyle name="常规 64 2" xfId="1099"/>
    <cellStyle name="常规 7" xfId="682"/>
    <cellStyle name="常规 7 2" xfId="683"/>
    <cellStyle name="常规 7 2 2" xfId="1091"/>
    <cellStyle name="常规 7_03支出类2010" xfId="684"/>
    <cellStyle name="常规 75 2" xfId="1108"/>
    <cellStyle name="常规 77 2" xfId="1105"/>
    <cellStyle name="常规 8" xfId="685"/>
    <cellStyle name="常规 8 2" xfId="686"/>
    <cellStyle name="常规 82 2" xfId="1092"/>
    <cellStyle name="常规 9" xfId="687"/>
    <cellStyle name="常规 9 2" xfId="688"/>
    <cellStyle name="常规 90 2" xfId="1095"/>
    <cellStyle name="常规 95 2" xfId="1088"/>
    <cellStyle name="常规_20151211省级2016年预算表" xfId="2"/>
    <cellStyle name="常规_Book1" xfId="3"/>
    <cellStyle name="常规_河南省2011年度财政总决算生成表20120425" xfId="4"/>
    <cellStyle name="超级链接" xfId="689"/>
    <cellStyle name="分级显示行_1_13区汇总" xfId="690"/>
    <cellStyle name="归盒啦_95" xfId="691"/>
    <cellStyle name="好_00省级(打印)" xfId="692"/>
    <cellStyle name="好_03昭通" xfId="693"/>
    <cellStyle name="好_0502通海县" xfId="694"/>
    <cellStyle name="好_05潍坊" xfId="695"/>
    <cellStyle name="好_0605石屏县" xfId="696"/>
    <cellStyle name="好_0605石屏县_财力性转移支付2010年预算参考数" xfId="697"/>
    <cellStyle name="好_07大连" xfId="698"/>
    <cellStyle name="好_07临沂" xfId="699"/>
    <cellStyle name="好_09黑龙江" xfId="700"/>
    <cellStyle name="好_09黑龙江_财力性转移支付2010年预算参考数" xfId="701"/>
    <cellStyle name="好_1" xfId="702"/>
    <cellStyle name="好_1_财力性转移支付2010年预算参考数" xfId="703"/>
    <cellStyle name="好_1110洱源县" xfId="704"/>
    <cellStyle name="好_1110洱源县_财力性转移支付2010年预算参考数" xfId="705"/>
    <cellStyle name="好_11大理" xfId="706"/>
    <cellStyle name="好_11大理_财力性转移支付2010年预算参考数" xfId="707"/>
    <cellStyle name="好_12滨州" xfId="708"/>
    <cellStyle name="好_12滨州_财力性转移支付2010年预算参考数" xfId="709"/>
    <cellStyle name="好_14安徽" xfId="710"/>
    <cellStyle name="好_14安徽_财力性转移支付2010年预算参考数" xfId="711"/>
    <cellStyle name="好_2" xfId="712"/>
    <cellStyle name="好_2_财力性转移支付2010年预算参考数" xfId="713"/>
    <cellStyle name="好_20 2007年河南结算单" xfId="714"/>
    <cellStyle name="好_2006年22湖南" xfId="715"/>
    <cellStyle name="好_2006年22湖南_财力性转移支付2010年预算参考数" xfId="716"/>
    <cellStyle name="好_2006年27重庆" xfId="717"/>
    <cellStyle name="好_2006年27重庆_财力性转移支付2010年预算参考数" xfId="718"/>
    <cellStyle name="好_2006年28四川" xfId="719"/>
    <cellStyle name="好_2006年28四川_财力性转移支付2010年预算参考数" xfId="720"/>
    <cellStyle name="好_2006年30云南" xfId="721"/>
    <cellStyle name="好_2006年33甘肃" xfId="722"/>
    <cellStyle name="好_2006年34青海" xfId="723"/>
    <cellStyle name="好_2006年34青海_财力性转移支付2010年预算参考数" xfId="724"/>
    <cellStyle name="好_2006年全省财力计算表（中央、决算）" xfId="725"/>
    <cellStyle name="好_2006年水利统计指标统计表" xfId="726"/>
    <cellStyle name="好_2006年水利统计指标统计表_财力性转移支付2010年预算参考数" xfId="727"/>
    <cellStyle name="好_2007结算与财力(6.2)" xfId="728"/>
    <cellStyle name="好_2007年结算已定项目对账单" xfId="729"/>
    <cellStyle name="好_2007年收支情况及2008年收支预计表(汇总表)" xfId="730"/>
    <cellStyle name="好_2007年收支情况及2008年收支预计表(汇总表)_财力性转移支付2010年预算参考数" xfId="731"/>
    <cellStyle name="好_2007年一般预算支出剔除" xfId="732"/>
    <cellStyle name="好_2007年一般预算支出剔除_财力性转移支付2010年预算参考数" xfId="733"/>
    <cellStyle name="好_2007年中央财政与河南省财政年终决算结算单" xfId="734"/>
    <cellStyle name="好_2007一般预算支出口径剔除表" xfId="735"/>
    <cellStyle name="好_2007一般预算支出口径剔除表_财力性转移支付2010年预算参考数" xfId="736"/>
    <cellStyle name="好_2008计算资料（8月11日终稿）" xfId="737"/>
    <cellStyle name="好_2008计算资料（8月5）" xfId="738"/>
    <cellStyle name="好_2008年财政收支预算草案(1.4)" xfId="739"/>
    <cellStyle name="好_2008年全省汇总收支计算表" xfId="740"/>
    <cellStyle name="好_2008年全省汇总收支计算表_财力性转移支付2010年预算参考数" xfId="741"/>
    <cellStyle name="好_2008年全省人员信息" xfId="742"/>
    <cellStyle name="好_2008年一般预算支出预计" xfId="743"/>
    <cellStyle name="好_2008年预计支出与2007年对比" xfId="744"/>
    <cellStyle name="好_2008年支出核定" xfId="745"/>
    <cellStyle name="好_2008年支出调整" xfId="746"/>
    <cellStyle name="好_2008年支出调整_财力性转移支付2010年预算参考数" xfId="747"/>
    <cellStyle name="好_2009年财力测算情况11.19" xfId="748"/>
    <cellStyle name="好_2009年结算（最终）" xfId="749"/>
    <cellStyle name="好_2009年省对市县转移支付测算表(9.27)" xfId="750"/>
    <cellStyle name="好_2009年省与市县结算（最终）" xfId="751"/>
    <cellStyle name="好_2009全省决算表（批复后）" xfId="752"/>
    <cellStyle name="好_2010.10.30" xfId="753"/>
    <cellStyle name="好_2010年全省供养人员" xfId="754"/>
    <cellStyle name="好_2010年收入预测表（20091218)）" xfId="755"/>
    <cellStyle name="好_2010年收入预测表（20091219)）" xfId="756"/>
    <cellStyle name="好_2010年收入预测表（20091230)）" xfId="757"/>
    <cellStyle name="好_2010省对市县转移支付测算表(10-21）" xfId="758"/>
    <cellStyle name="好_2010省级行政性收费专项收入批复" xfId="759"/>
    <cellStyle name="好_20111127汇报附表（8张）" xfId="760"/>
    <cellStyle name="好_2011年全省及省级预计2011-12-12" xfId="761"/>
    <cellStyle name="好_2011年预算表格2010.12.9" xfId="762"/>
    <cellStyle name="好_2011年预算大表11-26" xfId="763"/>
    <cellStyle name="好_2012年提前告知事项" xfId="764"/>
    <cellStyle name="好_2012年县级基本财力保障机制测算数据20120526旧转移支付系数" xfId="765"/>
    <cellStyle name="好_20160105省级2016年预算情况表（最新）" xfId="766"/>
    <cellStyle name="好_20河南" xfId="767"/>
    <cellStyle name="好_20河南(财政部2010年县级基本财力测算数据)" xfId="768"/>
    <cellStyle name="好_20河南_财力性转移支付2010年预算参考数" xfId="769"/>
    <cellStyle name="好_22湖南" xfId="770"/>
    <cellStyle name="好_22湖南_财力性转移支付2010年预算参考数" xfId="771"/>
    <cellStyle name="好_27重庆" xfId="772"/>
    <cellStyle name="好_27重庆_财力性转移支付2010年预算参考数" xfId="773"/>
    <cellStyle name="好_28四川" xfId="774"/>
    <cellStyle name="好_28四川_财力性转移支付2010年预算参考数" xfId="775"/>
    <cellStyle name="好_30云南" xfId="776"/>
    <cellStyle name="好_30云南_1" xfId="777"/>
    <cellStyle name="好_30云南_1_财力性转移支付2010年预算参考数" xfId="778"/>
    <cellStyle name="好_33甘肃" xfId="779"/>
    <cellStyle name="好_34青海" xfId="780"/>
    <cellStyle name="好_34青海_1" xfId="781"/>
    <cellStyle name="好_34青海_1_财力性转移支付2010年预算参考数" xfId="782"/>
    <cellStyle name="好_34青海_财力性转移支付2010年预算参考数" xfId="783"/>
    <cellStyle name="好_410927000_台前县" xfId="784"/>
    <cellStyle name="好_530623_2006年县级财政报表附表" xfId="785"/>
    <cellStyle name="好_530629_2006年县级财政报表附表" xfId="786"/>
    <cellStyle name="好_5334_2006年迪庆县级财政报表附表" xfId="787"/>
    <cellStyle name="好_Book1" xfId="788"/>
    <cellStyle name="好_Book1_财力性转移支付2010年预算参考数" xfId="789"/>
    <cellStyle name="好_Book2" xfId="790"/>
    <cellStyle name="好_Book2_财力性转移支付2010年预算参考数" xfId="791"/>
    <cellStyle name="好_gdp" xfId="792"/>
    <cellStyle name="好_M01-2(州市补助收入)" xfId="793"/>
    <cellStyle name="好_Sheet1" xfId="794"/>
    <cellStyle name="好_Xl0000068" xfId="795"/>
    <cellStyle name="好_Xl0000071" xfId="796"/>
    <cellStyle name="好_安徽 缺口县区测算(地方填报)1" xfId="797"/>
    <cellStyle name="好_安徽 缺口县区测算(地方填报)1_财力性转移支付2010年预算参考数" xfId="798"/>
    <cellStyle name="好_表一" xfId="799"/>
    <cellStyle name="好_不含人员经费系数" xfId="800"/>
    <cellStyle name="好_不含人员经费系数_财力性转移支付2010年预算参考数" xfId="801"/>
    <cellStyle name="好_财力差异计算表(不含非农业区)" xfId="802"/>
    <cellStyle name="好_财政供养人员" xfId="803"/>
    <cellStyle name="好_财政供养人员_财力性转移支付2010年预算参考数" xfId="804"/>
    <cellStyle name="好_财政厅编制用表（2011年报省人大）" xfId="805"/>
    <cellStyle name="好_测算结果" xfId="806"/>
    <cellStyle name="好_测算结果_财力性转移支付2010年预算参考数" xfId="807"/>
    <cellStyle name="好_测算结果汇总" xfId="808"/>
    <cellStyle name="好_测算结果汇总_财力性转移支付2010年预算参考数" xfId="809"/>
    <cellStyle name="好_测算总表" xfId="810"/>
    <cellStyle name="好_成本差异系数" xfId="811"/>
    <cellStyle name="好_成本差异系数（含人口规模）" xfId="812"/>
    <cellStyle name="好_成本差异系数（含人口规模）_财力性转移支付2010年预算参考数" xfId="813"/>
    <cellStyle name="好_成本差异系数_财力性转移支付2010年预算参考数" xfId="814"/>
    <cellStyle name="好_城建部门" xfId="815"/>
    <cellStyle name="好_大连市" xfId="816"/>
    <cellStyle name="好_第五部分(才淼、饶永宏）" xfId="817"/>
    <cellStyle name="好_第一部分：综合全" xfId="818"/>
    <cellStyle name="好_对口支援新疆资金规模测算表20100106" xfId="819"/>
    <cellStyle name="好_对口支援新疆资金规模测算表20100113" xfId="820"/>
    <cellStyle name="好_分析缺口率" xfId="821"/>
    <cellStyle name="好_分析缺口率_财力性转移支付2010年预算参考数" xfId="822"/>
    <cellStyle name="好_分县成本差异系数" xfId="823"/>
    <cellStyle name="好_分县成本差异系数_不含人员经费系数" xfId="824"/>
    <cellStyle name="好_分县成本差异系数_不含人员经费系数_财力性转移支付2010年预算参考数" xfId="825"/>
    <cellStyle name="好_分县成本差异系数_财力性转移支付2010年预算参考数" xfId="826"/>
    <cellStyle name="好_分县成本差异系数_民生政策最低支出需求" xfId="827"/>
    <cellStyle name="好_分县成本差异系数_民生政策最低支出需求_财力性转移支付2010年预算参考数" xfId="828"/>
    <cellStyle name="好_附表" xfId="829"/>
    <cellStyle name="好_附表_财力性转移支付2010年预算参考数" xfId="830"/>
    <cellStyle name="好_复件 复件 2010年预算表格－2010-03-26-（含表间 公式）" xfId="831"/>
    <cellStyle name="好_国有资本经营预算（2011年报省人大）" xfId="832"/>
    <cellStyle name="好_行政(燃修费)" xfId="833"/>
    <cellStyle name="好_行政(燃修费)_不含人员经费系数" xfId="834"/>
    <cellStyle name="好_行政(燃修费)_不含人员经费系数_财力性转移支付2010年预算参考数" xfId="835"/>
    <cellStyle name="好_行政(燃修费)_财力性转移支付2010年预算参考数" xfId="836"/>
    <cellStyle name="好_行政(燃修费)_民生政策最低支出需求" xfId="837"/>
    <cellStyle name="好_行政(燃修费)_民生政策最低支出需求_财力性转移支付2010年预算参考数" xfId="838"/>
    <cellStyle name="好_行政(燃修费)_县市旗测算-新科目（含人口规模效应）" xfId="839"/>
    <cellStyle name="好_行政(燃修费)_县市旗测算-新科目（含人口规模效应）_财力性转移支付2010年预算参考数" xfId="840"/>
    <cellStyle name="好_行政（人员）" xfId="841"/>
    <cellStyle name="好_行政（人员）_不含人员经费系数" xfId="842"/>
    <cellStyle name="好_行政（人员）_不含人员经费系数_财力性转移支付2010年预算参考数" xfId="843"/>
    <cellStyle name="好_行政（人员）_财力性转移支付2010年预算参考数" xfId="844"/>
    <cellStyle name="好_行政（人员）_民生政策最低支出需求" xfId="845"/>
    <cellStyle name="好_行政（人员）_民生政策最低支出需求_财力性转移支付2010年预算参考数" xfId="846"/>
    <cellStyle name="好_行政（人员）_县市旗测算-新科目（含人口规模效应）" xfId="847"/>
    <cellStyle name="好_行政（人员）_县市旗测算-新科目（含人口规模效应）_财力性转移支付2010年预算参考数" xfId="848"/>
    <cellStyle name="好_行政公检法测算" xfId="849"/>
    <cellStyle name="好_行政公检法测算_不含人员经费系数" xfId="850"/>
    <cellStyle name="好_行政公检法测算_不含人员经费系数_财力性转移支付2010年预算参考数" xfId="851"/>
    <cellStyle name="好_行政公检法测算_财力性转移支付2010年预算参考数" xfId="852"/>
    <cellStyle name="好_行政公检法测算_民生政策最低支出需求" xfId="853"/>
    <cellStyle name="好_行政公检法测算_民生政策最低支出需求_财力性转移支付2010年预算参考数" xfId="854"/>
    <cellStyle name="好_行政公检法测算_县市旗测算-新科目（含人口规模效应）" xfId="855"/>
    <cellStyle name="好_行政公检法测算_县市旗测算-新科目（含人口规模效应）_财力性转移支付2010年预算参考数" xfId="856"/>
    <cellStyle name="好_河南 缺口县区测算(地方填报)" xfId="857"/>
    <cellStyle name="好_河南 缺口县区测算(地方填报)_财力性转移支付2010年预算参考数" xfId="858"/>
    <cellStyle name="好_河南 缺口县区测算(地方填报白)" xfId="859"/>
    <cellStyle name="好_河南 缺口县区测算(地方填报白)_财力性转移支付2010年预算参考数" xfId="860"/>
    <cellStyle name="好_河南省----2009-05-21（补充数据）" xfId="861"/>
    <cellStyle name="好_河南省农村义务教育教师绩效工资测算表8-12" xfId="862"/>
    <cellStyle name="好_核定人数对比" xfId="863"/>
    <cellStyle name="好_核定人数对比_财力性转移支付2010年预算参考数" xfId="864"/>
    <cellStyle name="好_核定人数下发表" xfId="865"/>
    <cellStyle name="好_核定人数下发表_财力性转移支付2010年预算参考数" xfId="866"/>
    <cellStyle name="好_汇总" xfId="867"/>
    <cellStyle name="好_汇总_财力性转移支付2010年预算参考数" xfId="868"/>
    <cellStyle name="好_汇总表" xfId="869"/>
    <cellStyle name="好_汇总表_财力性转移支付2010年预算参考数" xfId="870"/>
    <cellStyle name="好_汇总表4" xfId="871"/>
    <cellStyle name="好_汇总表4_财力性转移支付2010年预算参考数" xfId="872"/>
    <cellStyle name="好_汇总-县级财政报表附表" xfId="873"/>
    <cellStyle name="好_检验表" xfId="874"/>
    <cellStyle name="好_检验表（调整后）" xfId="875"/>
    <cellStyle name="好_教育(按照总人口测算）—20080416" xfId="876"/>
    <cellStyle name="好_教育(按照总人口测算）—20080416_不含人员经费系数" xfId="877"/>
    <cellStyle name="好_教育(按照总人口测算）—20080416_不含人员经费系数_财力性转移支付2010年预算参考数" xfId="878"/>
    <cellStyle name="好_教育(按照总人口测算）—20080416_财力性转移支付2010年预算参考数" xfId="879"/>
    <cellStyle name="好_教育(按照总人口测算）—20080416_民生政策最低支出需求" xfId="880"/>
    <cellStyle name="好_教育(按照总人口测算）—20080416_民生政策最低支出需求_财力性转移支付2010年预算参考数" xfId="881"/>
    <cellStyle name="好_教育(按照总人口测算）—20080416_县市旗测算-新科目（含人口规模效应）" xfId="882"/>
    <cellStyle name="好_教育(按照总人口测算）—20080416_县市旗测算-新科目（含人口规模效应）_财力性转移支付2010年预算参考数" xfId="883"/>
    <cellStyle name="好_津补贴保障测算（2010.3.19）" xfId="884"/>
    <cellStyle name="好_津补贴保障测算(5.21)" xfId="885"/>
    <cellStyle name="好_丽江汇总" xfId="886"/>
    <cellStyle name="好_民生政策最低支出需求" xfId="887"/>
    <cellStyle name="好_民生政策最低支出需求_财力性转移支付2010年预算参考数" xfId="888"/>
    <cellStyle name="好_农林水和城市维护标准支出20080505－县区合计" xfId="889"/>
    <cellStyle name="好_农林水和城市维护标准支出20080505－县区合计_不含人员经费系数" xfId="890"/>
    <cellStyle name="好_农林水和城市维护标准支出20080505－县区合计_不含人员经费系数_财力性转移支付2010年预算参考数" xfId="891"/>
    <cellStyle name="好_农林水和城市维护标准支出20080505－县区合计_财力性转移支付2010年预算参考数" xfId="892"/>
    <cellStyle name="好_农林水和城市维护标准支出20080505－县区合计_民生政策最低支出需求" xfId="893"/>
    <cellStyle name="好_农林水和城市维护标准支出20080505－县区合计_民生政策最低支出需求_财力性转移支付2010年预算参考数" xfId="894"/>
    <cellStyle name="好_农林水和城市维护标准支出20080505－县区合计_县市旗测算-新科目（含人口规模效应）" xfId="895"/>
    <cellStyle name="好_农林水和城市维护标准支出20080505－县区合计_县市旗测算-新科目（含人口规模效应）_财力性转移支付2010年预算参考数" xfId="896"/>
    <cellStyle name="好_平邑" xfId="897"/>
    <cellStyle name="好_平邑_财力性转移支付2010年预算参考数" xfId="898"/>
    <cellStyle name="好_其他部门(按照总人口测算）—20080416" xfId="899"/>
    <cellStyle name="好_其他部门(按照总人口测算）—20080416_不含人员经费系数" xfId="900"/>
    <cellStyle name="好_其他部门(按照总人口测算）—20080416_不含人员经费系数_财力性转移支付2010年预算参考数" xfId="901"/>
    <cellStyle name="好_其他部门(按照总人口测算）—20080416_财力性转移支付2010年预算参考数" xfId="902"/>
    <cellStyle name="好_其他部门(按照总人口测算）—20080416_民生政策最低支出需求" xfId="903"/>
    <cellStyle name="好_其他部门(按照总人口测算）—20080416_民生政策最低支出需求_财力性转移支付2010年预算参考数" xfId="904"/>
    <cellStyle name="好_其他部门(按照总人口测算）—20080416_县市旗测算-新科目（含人口规模效应）" xfId="905"/>
    <cellStyle name="好_其他部门(按照总人口测算）—20080416_县市旗测算-新科目（含人口规模效应）_财力性转移支付2010年预算参考数" xfId="906"/>
    <cellStyle name="好_青海 缺口县区测算(地方填报)" xfId="907"/>
    <cellStyle name="好_青海 缺口县区测算(地方填报)_财力性转移支付2010年预算参考数" xfId="908"/>
    <cellStyle name="好_缺口县区测算" xfId="909"/>
    <cellStyle name="好_缺口县区测算（11.13）" xfId="910"/>
    <cellStyle name="好_缺口县区测算（11.13）_财力性转移支付2010年预算参考数" xfId="911"/>
    <cellStyle name="好_缺口县区测算(按2007支出增长25%测算)" xfId="912"/>
    <cellStyle name="好_缺口县区测算(按2007支出增长25%测算)_财力性转移支付2010年预算参考数" xfId="913"/>
    <cellStyle name="好_缺口县区测算(按核定人数)" xfId="914"/>
    <cellStyle name="好_缺口县区测算(按核定人数)_财力性转移支付2010年预算参考数" xfId="915"/>
    <cellStyle name="好_缺口县区测算(财政部标准)" xfId="916"/>
    <cellStyle name="好_缺口县区测算(财政部标准)_财力性转移支付2010年预算参考数" xfId="917"/>
    <cellStyle name="好_缺口县区测算_财力性转移支付2010年预算参考数" xfId="918"/>
    <cellStyle name="好_缺口消化情况" xfId="919"/>
    <cellStyle name="好_人员工资和公用经费" xfId="920"/>
    <cellStyle name="好_人员工资和公用经费_财力性转移支付2010年预算参考数" xfId="921"/>
    <cellStyle name="好_人员工资和公用经费2" xfId="922"/>
    <cellStyle name="好_人员工资和公用经费2_财力性转移支付2010年预算参考数" xfId="923"/>
    <cellStyle name="好_人员工资和公用经费3" xfId="924"/>
    <cellStyle name="好_人员工资和公用经费3_财力性转移支付2010年预算参考数" xfId="925"/>
    <cellStyle name="好_山东省民生支出标准" xfId="926"/>
    <cellStyle name="好_山东省民生支出标准_财力性转移支付2010年预算参考数" xfId="927"/>
    <cellStyle name="好_商品交易所2006--2008年税收" xfId="928"/>
    <cellStyle name="好_省电力2008年 工作表" xfId="929"/>
    <cellStyle name="好_省级明细" xfId="930"/>
    <cellStyle name="好_省级明细_2016年预算草案1.13" xfId="931"/>
    <cellStyle name="好_省级明细_23" xfId="932"/>
    <cellStyle name="好_省级明细_Book1" xfId="933"/>
    <cellStyle name="好_省级明细_Xl0000068" xfId="934"/>
    <cellStyle name="好_省级明细_Xl0000071" xfId="935"/>
    <cellStyle name="好_省级明细_代编全省支出预算修改" xfId="936"/>
    <cellStyle name="好_省级明细_冬梅3" xfId="937"/>
    <cellStyle name="好_省级明细_副本1.2" xfId="938"/>
    <cellStyle name="好_省级明细_副本最新" xfId="939"/>
    <cellStyle name="好_省级明细_基金最新" xfId="940"/>
    <cellStyle name="好_省级明细_全省收入代编最新" xfId="941"/>
    <cellStyle name="好_省级明细_全省预算代编" xfId="942"/>
    <cellStyle name="好_省级明细_政府性基金人大会表格1稿" xfId="943"/>
    <cellStyle name="好_省属监狱人员级别表(驻外)" xfId="944"/>
    <cellStyle name="好_市辖区测算20080510" xfId="945"/>
    <cellStyle name="好_市辖区测算20080510_不含人员经费系数" xfId="946"/>
    <cellStyle name="好_市辖区测算20080510_不含人员经费系数_财力性转移支付2010年预算参考数" xfId="947"/>
    <cellStyle name="好_市辖区测算20080510_财力性转移支付2010年预算参考数" xfId="948"/>
    <cellStyle name="好_市辖区测算20080510_民生政策最低支出需求" xfId="949"/>
    <cellStyle name="好_市辖区测算20080510_民生政策最低支出需求_财力性转移支付2010年预算参考数" xfId="950"/>
    <cellStyle name="好_市辖区测算20080510_县市旗测算-新科目（含人口规模效应）" xfId="951"/>
    <cellStyle name="好_市辖区测算20080510_县市旗测算-新科目（含人口规模效应）_财力性转移支付2010年预算参考数" xfId="952"/>
    <cellStyle name="好_市辖区测算-新科目（20080626）" xfId="953"/>
    <cellStyle name="好_市辖区测算-新科目（20080626）_不含人员经费系数" xfId="954"/>
    <cellStyle name="好_市辖区测算-新科目（20080626）_不含人员经费系数_财力性转移支付2010年预算参考数" xfId="955"/>
    <cellStyle name="好_市辖区测算-新科目（20080626）_财力性转移支付2010年预算参考数" xfId="956"/>
    <cellStyle name="好_市辖区测算-新科目（20080626）_民生政策最低支出需求" xfId="957"/>
    <cellStyle name="好_市辖区测算-新科目（20080626）_民生政策最低支出需求_财力性转移支付2010年预算参考数" xfId="958"/>
    <cellStyle name="好_市辖区测算-新科目（20080626）_县市旗测算-新科目（含人口规模效应）" xfId="959"/>
    <cellStyle name="好_市辖区测算-新科目（20080626）_县市旗测算-新科目（含人口规模效应）_财力性转移支付2010年预算参考数" xfId="960"/>
    <cellStyle name="好_同德" xfId="961"/>
    <cellStyle name="好_同德_财力性转移支付2010年预算参考数" xfId="962"/>
    <cellStyle name="好_危改资金测算" xfId="963"/>
    <cellStyle name="好_危改资金测算_财力性转移支付2010年预算参考数" xfId="964"/>
    <cellStyle name="好_卫生(按照总人口测算）—20080416" xfId="965"/>
    <cellStyle name="好_卫生(按照总人口测算）—20080416_不含人员经费系数" xfId="966"/>
    <cellStyle name="好_卫生(按照总人口测算）—20080416_不含人员经费系数_财力性转移支付2010年预算参考数" xfId="967"/>
    <cellStyle name="好_卫生(按照总人口测算）—20080416_财力性转移支付2010年预算参考数" xfId="968"/>
    <cellStyle name="好_卫生(按照总人口测算）—20080416_民生政策最低支出需求" xfId="969"/>
    <cellStyle name="好_卫生(按照总人口测算）—20080416_民生政策最低支出需求_财力性转移支付2010年预算参考数" xfId="970"/>
    <cellStyle name="好_卫生(按照总人口测算）—20080416_县市旗测算-新科目（含人口规模效应）" xfId="971"/>
    <cellStyle name="好_卫生(按照总人口测算）—20080416_县市旗测算-新科目（含人口规模效应）_财力性转移支付2010年预算参考数" xfId="972"/>
    <cellStyle name="好_卫生部门" xfId="973"/>
    <cellStyle name="好_卫生部门_财力性转移支付2010年预算参考数" xfId="974"/>
    <cellStyle name="好_文体广播部门" xfId="975"/>
    <cellStyle name="好_文体广播事业(按照总人口测算）—20080416" xfId="976"/>
    <cellStyle name="好_文体广播事业(按照总人口测算）—20080416_不含人员经费系数" xfId="977"/>
    <cellStyle name="好_文体广播事业(按照总人口测算）—20080416_不含人员经费系数_财力性转移支付2010年预算参考数" xfId="978"/>
    <cellStyle name="好_文体广播事业(按照总人口测算）—20080416_财力性转移支付2010年预算参考数" xfId="979"/>
    <cellStyle name="好_文体广播事业(按照总人口测算）—20080416_民生政策最低支出需求" xfId="980"/>
    <cellStyle name="好_文体广播事业(按照总人口测算）—20080416_民生政策最低支出需求_财力性转移支付2010年预算参考数" xfId="981"/>
    <cellStyle name="好_文体广播事业(按照总人口测算）—20080416_县市旗测算-新科目（含人口规模效应）" xfId="982"/>
    <cellStyle name="好_文体广播事业(按照总人口测算）—20080416_县市旗测算-新科目（含人口规模效应）_财力性转移支付2010年预算参考数" xfId="983"/>
    <cellStyle name="好_下文" xfId="984"/>
    <cellStyle name="好_下文（表）" xfId="985"/>
    <cellStyle name="好_县区合并测算20080421" xfId="986"/>
    <cellStyle name="好_县区合并测算20080421_不含人员经费系数" xfId="987"/>
    <cellStyle name="好_县区合并测算20080421_不含人员经费系数_财力性转移支付2010年预算参考数" xfId="988"/>
    <cellStyle name="好_县区合并测算20080421_财力性转移支付2010年预算参考数" xfId="989"/>
    <cellStyle name="好_县区合并测算20080421_民生政策最低支出需求" xfId="990"/>
    <cellStyle name="好_县区合并测算20080421_民生政策最低支出需求_财力性转移支付2010年预算参考数" xfId="991"/>
    <cellStyle name="好_县区合并测算20080421_县市旗测算-新科目（含人口规模效应）" xfId="992"/>
    <cellStyle name="好_县区合并测算20080421_县市旗测算-新科目（含人口规模效应）_财力性转移支付2010年预算参考数" xfId="993"/>
    <cellStyle name="好_县区合并测算20080423(按照各省比重）" xfId="994"/>
    <cellStyle name="好_县区合并测算20080423(按照各省比重）_不含人员经费系数" xfId="995"/>
    <cellStyle name="好_县区合并测算20080423(按照各省比重）_不含人员经费系数_财力性转移支付2010年预算参考数" xfId="996"/>
    <cellStyle name="好_县区合并测算20080423(按照各省比重）_财力性转移支付2010年预算参考数" xfId="997"/>
    <cellStyle name="好_县区合并测算20080423(按照各省比重）_民生政策最低支出需求" xfId="998"/>
    <cellStyle name="好_县区合并测算20080423(按照各省比重）_民生政策最低支出需求_财力性转移支付2010年预算参考数" xfId="999"/>
    <cellStyle name="好_县区合并测算20080423(按照各省比重）_县市旗测算-新科目（含人口规模效应）" xfId="1000"/>
    <cellStyle name="好_县区合并测算20080423(按照各省比重）_县市旗测算-新科目（含人口规模效应）_财力性转移支付2010年预算参考数" xfId="1001"/>
    <cellStyle name="好_县市旗测算20080508" xfId="1002"/>
    <cellStyle name="好_县市旗测算20080508_不含人员经费系数" xfId="1003"/>
    <cellStyle name="好_县市旗测算20080508_不含人员经费系数_财力性转移支付2010年预算参考数" xfId="1004"/>
    <cellStyle name="好_县市旗测算20080508_财力性转移支付2010年预算参考数" xfId="1005"/>
    <cellStyle name="好_县市旗测算20080508_民生政策最低支出需求" xfId="1006"/>
    <cellStyle name="好_县市旗测算20080508_民生政策最低支出需求_财力性转移支付2010年预算参考数" xfId="1007"/>
    <cellStyle name="好_县市旗测算20080508_县市旗测算-新科目（含人口规模效应）" xfId="1008"/>
    <cellStyle name="好_县市旗测算20080508_县市旗测算-新科目（含人口规模效应）_财力性转移支付2010年预算参考数" xfId="1009"/>
    <cellStyle name="好_县市旗测算-新科目（20080626）" xfId="1010"/>
    <cellStyle name="好_县市旗测算-新科目（20080626）_不含人员经费系数" xfId="1011"/>
    <cellStyle name="好_县市旗测算-新科目（20080626）_不含人员经费系数_财力性转移支付2010年预算参考数" xfId="1012"/>
    <cellStyle name="好_县市旗测算-新科目（20080626）_财力性转移支付2010年预算参考数" xfId="1013"/>
    <cellStyle name="好_县市旗测算-新科目（20080626）_民生政策最低支出需求" xfId="1014"/>
    <cellStyle name="好_县市旗测算-新科目（20080626）_民生政策最低支出需求_财力性转移支付2010年预算参考数" xfId="1015"/>
    <cellStyle name="好_县市旗测算-新科目（20080626）_县市旗测算-新科目（含人口规模效应）" xfId="1016"/>
    <cellStyle name="好_县市旗测算-新科目（20080626）_县市旗测算-新科目（含人口规模效应）_财力性转移支付2010年预算参考数" xfId="1017"/>
    <cellStyle name="好_县市旗测算-新科目（20080627）" xfId="1018"/>
    <cellStyle name="好_县市旗测算-新科目（20080627）_不含人员经费系数" xfId="1019"/>
    <cellStyle name="好_县市旗测算-新科目（20080627）_不含人员经费系数_财力性转移支付2010年预算参考数" xfId="1020"/>
    <cellStyle name="好_县市旗测算-新科目（20080627）_财力性转移支付2010年预算参考数" xfId="1021"/>
    <cellStyle name="好_县市旗测算-新科目（20080627）_民生政策最低支出需求" xfId="1022"/>
    <cellStyle name="好_县市旗测算-新科目（20080627）_民生政策最低支出需求_财力性转移支付2010年预算参考数" xfId="1023"/>
    <cellStyle name="好_县市旗测算-新科目（20080627）_县市旗测算-新科目（含人口规模效应）" xfId="1024"/>
    <cellStyle name="好_县市旗测算-新科目（20080627）_县市旗测算-新科目（含人口规模效应）_财力性转移支付2010年预算参考数" xfId="1025"/>
    <cellStyle name="好_一般预算支出口径剔除表" xfId="1026"/>
    <cellStyle name="好_一般预算支出口径剔除表_财力性转移支付2010年预算参考数" xfId="1027"/>
    <cellStyle name="好_云南 缺口县区测算(地方填报)" xfId="1028"/>
    <cellStyle name="好_云南 缺口县区测算(地方填报)_财力性转移支付2010年预算参考数" xfId="1029"/>
    <cellStyle name="好_云南省2008年转移支付测算——州市本级考核部分及政策性测算" xfId="1030"/>
    <cellStyle name="好_云南省2008年转移支付测算——州市本级考核部分及政策性测算_财力性转移支付2010年预算参考数" xfId="1031"/>
    <cellStyle name="好_重点民生支出需求测算表社保（农村低保）081112" xfId="1032"/>
    <cellStyle name="好_转移支付" xfId="1033"/>
    <cellStyle name="好_自行调整差异系数顺序" xfId="1034"/>
    <cellStyle name="好_自行调整差异系数顺序_财力性转移支付2010年预算参考数" xfId="1035"/>
    <cellStyle name="好_总人口" xfId="1036"/>
    <cellStyle name="好_总人口_财力性转移支付2010年预算参考数" xfId="1037"/>
    <cellStyle name="后继超级链接" xfId="1038"/>
    <cellStyle name="后继超链接" xfId="1039"/>
    <cellStyle name="货" xfId="1040"/>
    <cellStyle name="货_NJ18-15" xfId="1041"/>
    <cellStyle name="货币 2" xfId="1042"/>
    <cellStyle name="货币[" xfId="1043"/>
    <cellStyle name="霓付 [0]_ +Foil &amp; -FOIL &amp; PAPER" xfId="1044"/>
    <cellStyle name="霓付_ +Foil &amp; -FOIL &amp; PAPER" xfId="1045"/>
    <cellStyle name="烹拳 [0]_ +Foil &amp; -FOIL &amp; PAPER" xfId="1046"/>
    <cellStyle name="烹拳_ +Foil &amp; -FOIL &amp; PAPER" xfId="1047"/>
    <cellStyle name="普通" xfId="1048"/>
    <cellStyle name="千" xfId="1049"/>
    <cellStyle name="千_NJ09-05" xfId="1050"/>
    <cellStyle name="千_NJ17-06" xfId="1051"/>
    <cellStyle name="千_NJ17-24" xfId="1052"/>
    <cellStyle name="千_NJ17-26" xfId="1053"/>
    <cellStyle name="千_NJ18-15" xfId="1054"/>
    <cellStyle name="千分位" xfId="1055"/>
    <cellStyle name="千分位[0]" xfId="1056"/>
    <cellStyle name="千分位_ 白土" xfId="1057"/>
    <cellStyle name="千位" xfId="1058"/>
    <cellStyle name="千位[" xfId="1059"/>
    <cellStyle name="千位[0]" xfId="1060"/>
    <cellStyle name="千位_(人代会用)" xfId="1061"/>
    <cellStyle name="千位分" xfId="1062"/>
    <cellStyle name="千位分隔 2" xfId="9"/>
    <cellStyle name="千位分隔 3" xfId="1063"/>
    <cellStyle name="千位分隔 4" xfId="5"/>
    <cellStyle name="千位分隔[0] 2" xfId="1064"/>
    <cellStyle name="千位分隔[0] 2 2" xfId="1065"/>
    <cellStyle name="千位分隔[0] 2 3" xfId="1066"/>
    <cellStyle name="千位分隔[0] 3" xfId="1067"/>
    <cellStyle name="千位分隔[0] 4" xfId="1068"/>
    <cellStyle name="千位分隔[0] 5" xfId="1069"/>
    <cellStyle name="千位分季_新建 Microsoft Excel 工作表" xfId="1070"/>
    <cellStyle name="钎霖_4岿角利" xfId="1071"/>
    <cellStyle name="强调 1" xfId="1072"/>
    <cellStyle name="强调 2" xfId="1073"/>
    <cellStyle name="强调 3" xfId="1074"/>
    <cellStyle name="数字" xfId="1075"/>
    <cellStyle name="未定义" xfId="1076"/>
    <cellStyle name="小数" xfId="1077"/>
    <cellStyle name="样式 1" xfId="1078"/>
    <cellStyle name="콤마 [0]_BOILER-CO1" xfId="1079"/>
    <cellStyle name="콤마_BOILER-CO1" xfId="1080"/>
    <cellStyle name="통화 [0]_BOILER-CO1" xfId="1081"/>
    <cellStyle name="통화_BOILER-CO1" xfId="1082"/>
    <cellStyle name="표준_0N-HANDLING " xfId="108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38100</xdr:rowOff>
    </xdr:from>
    <xdr:to>
      <xdr:col>0</xdr:col>
      <xdr:colOff>809625</xdr:colOff>
      <xdr:row>1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524" y="38100"/>
          <a:ext cx="80010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E8C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附件</a:t>
          </a:r>
          <a:r>
            <a:rPr lang="en-US" altLang="zh-CN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endParaRPr lang="zh-CN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800101</xdr:colOff>
      <xdr:row>0</xdr:row>
      <xdr:rowOff>428625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0010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E8C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附件</a:t>
          </a:r>
          <a:r>
            <a:rPr lang="en-US" altLang="zh-CN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endParaRPr lang="zh-CN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800101</xdr:colOff>
      <xdr:row>0</xdr:row>
      <xdr:rowOff>428625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0010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E8C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附件</a:t>
          </a:r>
          <a:r>
            <a:rPr lang="en-US" altLang="zh-CN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endParaRPr lang="zh-CN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</xdr:rowOff>
    </xdr:from>
    <xdr:to>
      <xdr:col>1</xdr:col>
      <xdr:colOff>809626</xdr:colOff>
      <xdr:row>1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525" y="19050"/>
          <a:ext cx="80010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E8C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附件</a:t>
          </a:r>
          <a:r>
            <a:rPr lang="en-US" altLang="zh-CN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4</a:t>
          </a:r>
          <a:endParaRPr lang="zh-CN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742950</xdr:colOff>
      <xdr:row>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1A4911B-FAE2-4BD3-AF36-522E3192A385}"/>
            </a:ext>
          </a:extLst>
        </xdr:cNvPr>
        <xdr:cNvSpPr txBox="1">
          <a:spLocks noChangeArrowheads="1"/>
        </xdr:cNvSpPr>
      </xdr:nvSpPr>
      <xdr:spPr bwMode="auto">
        <a:xfrm>
          <a:off x="0" y="38100"/>
          <a:ext cx="742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E8C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附件</a:t>
          </a:r>
          <a:r>
            <a:rPr lang="en-US" altLang="zh-CN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5</a:t>
          </a:r>
          <a:endParaRPr lang="zh-CN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314325</xdr:colOff>
      <xdr:row>0</xdr:row>
      <xdr:rowOff>352425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1A4911B-FAE2-4BD3-AF36-522E3192A38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42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E8C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附件</a:t>
          </a:r>
          <a:r>
            <a:rPr lang="en-US" altLang="zh-CN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6</a:t>
          </a:r>
          <a:endParaRPr lang="zh-CN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4&#24180;&#25991;&#20214;\&#36130;&#25919;&#20379;&#20859;&#20154;&#21592;&#20449;&#24687;&#24405;&#20837;&#3492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4&#24180;&#25991;&#20214;\&#36130;&#25919;&#20379;&#20859;&#20154;&#21592;&#20449;&#24687;&#24405;&#20837;&#3492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4&#24180;&#25991;&#20214;\&#36130;&#25919;&#20379;&#20859;&#20154;&#21592;&#20449;&#24687;&#24405;&#20837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&#20065;&#38215;&#31449;&#20154;&#21592;&#24037;&#36164;\2008&#24180;12&#26376;&#20221;&#20892;&#19994;&#31449;&#24037;&#3616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09&#36130;&#25919;&#22269;&#24211;\2009&#24180;&#25191;&#34892;&#20998;&#26512;&#3492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Rar$DIa0.535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>
        <row r="6">
          <cell r="E6">
            <v>2.5499999999999998E-2</v>
          </cell>
        </row>
        <row r="7">
          <cell r="E7">
            <v>1.2500000000000001E-2</v>
          </cell>
        </row>
        <row r="8">
          <cell r="E8">
            <v>2.7199999999999998E-2</v>
          </cell>
        </row>
        <row r="9">
          <cell r="E9">
            <v>1.24E-2</v>
          </cell>
        </row>
        <row r="10">
          <cell r="E10">
            <v>-1.9400000000000001E-2</v>
          </cell>
        </row>
        <row r="11">
          <cell r="E11">
            <v>2.1700000000000001E-2</v>
          </cell>
        </row>
        <row r="12">
          <cell r="E12">
            <v>1.7000000000000001E-2</v>
          </cell>
        </row>
        <row r="13">
          <cell r="E13">
            <v>1.66E-2</v>
          </cell>
        </row>
        <row r="14">
          <cell r="E14">
            <v>2.5600000000000001E-2</v>
          </cell>
        </row>
        <row r="15">
          <cell r="E15">
            <v>2.8500000000000001E-2</v>
          </cell>
        </row>
        <row r="16">
          <cell r="E16">
            <v>1.7899999999999999E-2</v>
          </cell>
        </row>
        <row r="17">
          <cell r="E17">
            <v>0.11219999999999999</v>
          </cell>
        </row>
        <row r="18">
          <cell r="E18">
            <v>7.9000000000000008E-3</v>
          </cell>
        </row>
        <row r="19">
          <cell r="E19">
            <v>2.9499999999999998E-2</v>
          </cell>
        </row>
        <row r="20">
          <cell r="E20">
            <v>-7.0000000000000001E-3</v>
          </cell>
        </row>
        <row r="21">
          <cell r="E21">
            <v>0</v>
          </cell>
        </row>
        <row r="22">
          <cell r="E22">
            <v>1.4200000000000001E-2</v>
          </cell>
        </row>
        <row r="23">
          <cell r="E23">
            <v>1.6199999999999999E-2</v>
          </cell>
        </row>
        <row r="24">
          <cell r="E24">
            <v>1.37E-2</v>
          </cell>
        </row>
        <row r="25">
          <cell r="E25">
            <v>2.64E-2</v>
          </cell>
        </row>
        <row r="26">
          <cell r="E26">
            <v>1.5699999999999999E-2</v>
          </cell>
        </row>
        <row r="27">
          <cell r="E27">
            <v>2.9499999999999998E-2</v>
          </cell>
        </row>
        <row r="28">
          <cell r="E28">
            <v>1.4500000000000001E-2</v>
          </cell>
        </row>
        <row r="29">
          <cell r="E29">
            <v>1.32E-2</v>
          </cell>
        </row>
        <row r="30">
          <cell r="E30">
            <v>2.2700000000000001E-2</v>
          </cell>
        </row>
        <row r="31">
          <cell r="E31">
            <v>2E-3</v>
          </cell>
        </row>
        <row r="32">
          <cell r="E32">
            <v>5.8999999999999999E-3</v>
          </cell>
        </row>
        <row r="33">
          <cell r="E33">
            <v>1.7100000000000001E-2</v>
          </cell>
        </row>
        <row r="34">
          <cell r="E34">
            <v>-2.9999999999999997E-4</v>
          </cell>
        </row>
        <row r="35">
          <cell r="E35">
            <v>2.3999999999999998E-3</v>
          </cell>
        </row>
        <row r="36">
          <cell r="E36">
            <v>3.7699999999999997E-2</v>
          </cell>
        </row>
        <row r="37">
          <cell r="E37">
            <v>1.5E-3</v>
          </cell>
        </row>
        <row r="38">
          <cell r="E38">
            <v>2.24E-2</v>
          </cell>
        </row>
        <row r="39">
          <cell r="E39">
            <v>-4.7999999999999996E-3</v>
          </cell>
        </row>
        <row r="40">
          <cell r="E40">
            <v>3.7699999999999997E-2</v>
          </cell>
        </row>
        <row r="41">
          <cell r="E41">
            <v>3.0300000000000001E-2</v>
          </cell>
        </row>
        <row r="42">
          <cell r="E42">
            <v>3.8399999999999997E-2</v>
          </cell>
        </row>
        <row r="43">
          <cell r="E43">
            <v>1.7100000000000001E-2</v>
          </cell>
        </row>
        <row r="44">
          <cell r="E44">
            <v>0.04</v>
          </cell>
        </row>
        <row r="45">
          <cell r="E45">
            <v>5.7200000000000001E-2</v>
          </cell>
        </row>
        <row r="46">
          <cell r="E46">
            <v>3.3599999999999998E-2</v>
          </cell>
        </row>
        <row r="47">
          <cell r="E47">
            <v>5.79E-2</v>
          </cell>
        </row>
        <row r="48">
          <cell r="E48">
            <v>2.9399999999999999E-2</v>
          </cell>
        </row>
        <row r="49">
          <cell r="E49">
            <v>5.9200000000000003E-2</v>
          </cell>
        </row>
        <row r="50">
          <cell r="E50">
            <v>3.4000000000000002E-2</v>
          </cell>
        </row>
        <row r="51">
          <cell r="E51">
            <v>4.2200000000000001E-2</v>
          </cell>
        </row>
        <row r="52">
          <cell r="E52">
            <v>1.7999999999999999E-2</v>
          </cell>
        </row>
        <row r="53">
          <cell r="E53">
            <v>-3.6200000000000003E-2</v>
          </cell>
        </row>
        <row r="54">
          <cell r="E54">
            <v>2.7300000000000001E-2</v>
          </cell>
        </row>
        <row r="55">
          <cell r="E55">
            <v>3.2099999999999997E-2</v>
          </cell>
        </row>
        <row r="56">
          <cell r="E56">
            <v>1.9300000000000001E-2</v>
          </cell>
        </row>
        <row r="57">
          <cell r="E57">
            <v>1.6199999999999999E-2</v>
          </cell>
        </row>
        <row r="58">
          <cell r="E58">
            <v>8.8800000000000004E-2</v>
          </cell>
        </row>
        <row r="59">
          <cell r="E59">
            <v>1.7899999999999999E-2</v>
          </cell>
        </row>
        <row r="60">
          <cell r="E60">
            <v>1.04E-2</v>
          </cell>
        </row>
        <row r="61">
          <cell r="E61">
            <v>1.8800000000000001E-2</v>
          </cell>
        </row>
        <row r="62">
          <cell r="E62">
            <v>2.1700000000000001E-2</v>
          </cell>
        </row>
        <row r="63">
          <cell r="E63">
            <v>3.27E-2</v>
          </cell>
        </row>
        <row r="64">
          <cell r="E64">
            <v>3.49E-2</v>
          </cell>
        </row>
        <row r="65">
          <cell r="E65">
            <v>2.5000000000000001E-2</v>
          </cell>
        </row>
        <row r="66">
          <cell r="E66">
            <v>3.56E-2</v>
          </cell>
        </row>
        <row r="67">
          <cell r="E67">
            <v>3.1199999999999999E-2</v>
          </cell>
        </row>
        <row r="68">
          <cell r="E68">
            <v>1.89E-2</v>
          </cell>
        </row>
        <row r="69">
          <cell r="E69">
            <v>3.3599999999999998E-2</v>
          </cell>
        </row>
        <row r="70">
          <cell r="E70">
            <v>3.4200000000000001E-2</v>
          </cell>
        </row>
        <row r="71">
          <cell r="E71">
            <v>1.4999999999999999E-2</v>
          </cell>
        </row>
        <row r="72">
          <cell r="E72">
            <v>9.9699999999999997E-2</v>
          </cell>
        </row>
        <row r="73">
          <cell r="E73">
            <v>2.76E-2</v>
          </cell>
        </row>
        <row r="74">
          <cell r="E74">
            <v>3.49E-2</v>
          </cell>
        </row>
        <row r="75">
          <cell r="E75">
            <v>2.2499999999999999E-2</v>
          </cell>
        </row>
        <row r="76">
          <cell r="E76">
            <v>4.5600000000000002E-2</v>
          </cell>
        </row>
        <row r="77">
          <cell r="E77">
            <v>9.4999999999999998E-3</v>
          </cell>
        </row>
        <row r="78">
          <cell r="E78">
            <v>2.81E-2</v>
          </cell>
        </row>
        <row r="79">
          <cell r="E79">
            <v>2.8400000000000002E-2</v>
          </cell>
        </row>
        <row r="80">
          <cell r="E80">
            <v>3.5099999999999999E-2</v>
          </cell>
        </row>
        <row r="81">
          <cell r="E81">
            <v>2.8000000000000001E-2</v>
          </cell>
        </row>
        <row r="82">
          <cell r="E82">
            <v>3.5900000000000001E-2</v>
          </cell>
        </row>
        <row r="83">
          <cell r="E83">
            <v>3.8600000000000002E-2</v>
          </cell>
        </row>
        <row r="84">
          <cell r="E84">
            <v>4.6199999999999998E-2</v>
          </cell>
        </row>
        <row r="85">
          <cell r="E85">
            <v>3.1199999999999999E-2</v>
          </cell>
        </row>
        <row r="86">
          <cell r="E86">
            <v>2.8500000000000001E-2</v>
          </cell>
        </row>
        <row r="87">
          <cell r="E87">
            <v>1.8100000000000002E-2</v>
          </cell>
        </row>
        <row r="88">
          <cell r="E88">
            <v>4.4999999999999998E-2</v>
          </cell>
        </row>
        <row r="89">
          <cell r="E89">
            <v>4.2500000000000003E-2</v>
          </cell>
        </row>
        <row r="90">
          <cell r="E90">
            <v>3.3500000000000002E-2</v>
          </cell>
        </row>
        <row r="91">
          <cell r="E91">
            <v>2.4400000000000002E-2</v>
          </cell>
        </row>
        <row r="92">
          <cell r="E92">
            <v>1.83E-2</v>
          </cell>
        </row>
        <row r="93">
          <cell r="E93">
            <v>2.5000000000000001E-2</v>
          </cell>
        </row>
        <row r="94">
          <cell r="E94">
            <v>2.9899999999999999E-2</v>
          </cell>
        </row>
        <row r="95">
          <cell r="E95">
            <v>2.6200000000000001E-2</v>
          </cell>
        </row>
        <row r="96">
          <cell r="E96">
            <v>1.9300000000000001E-2</v>
          </cell>
        </row>
        <row r="97">
          <cell r="E97">
            <v>3.73E-2</v>
          </cell>
        </row>
        <row r="98">
          <cell r="E98">
            <v>1.4800000000000001E-2</v>
          </cell>
        </row>
        <row r="99">
          <cell r="E99">
            <v>1.61E-2</v>
          </cell>
        </row>
        <row r="100">
          <cell r="E100">
            <v>2.2200000000000001E-2</v>
          </cell>
        </row>
        <row r="101">
          <cell r="E101">
            <v>3.0099999999999998E-2</v>
          </cell>
        </row>
        <row r="102">
          <cell r="E102">
            <v>2.6800000000000001E-2</v>
          </cell>
        </row>
        <row r="103">
          <cell r="E103">
            <v>2.98E-2</v>
          </cell>
        </row>
        <row r="104">
          <cell r="E104">
            <v>-3.2000000000000002E-3</v>
          </cell>
        </row>
        <row r="105">
          <cell r="E105">
            <v>3.2000000000000001E-2</v>
          </cell>
        </row>
        <row r="106">
          <cell r="E106">
            <v>-1.09E-2</v>
          </cell>
        </row>
        <row r="107">
          <cell r="E107">
            <v>-2.4E-2</v>
          </cell>
        </row>
        <row r="108">
          <cell r="E108">
            <v>-3.0999999999999999E-3</v>
          </cell>
        </row>
        <row r="109">
          <cell r="E109">
            <v>-2.7000000000000001E-3</v>
          </cell>
        </row>
        <row r="110">
          <cell r="E110">
            <v>2.5899999999999999E-2</v>
          </cell>
        </row>
        <row r="111">
          <cell r="E111">
            <v>2.4400000000000002E-2</v>
          </cell>
        </row>
        <row r="112">
          <cell r="E112">
            <v>2.6100000000000002E-2</v>
          </cell>
        </row>
        <row r="113">
          <cell r="E113">
            <v>3.3799999999999997E-2</v>
          </cell>
        </row>
        <row r="114">
          <cell r="E114">
            <v>4.4499999999999998E-2</v>
          </cell>
        </row>
        <row r="115">
          <cell r="E115">
            <v>3.1099999999999999E-2</v>
          </cell>
        </row>
        <row r="116">
          <cell r="E116">
            <v>2.2800000000000001E-2</v>
          </cell>
        </row>
        <row r="117">
          <cell r="E117">
            <v>3.7600000000000001E-2</v>
          </cell>
        </row>
        <row r="118">
          <cell r="E118">
            <v>1.23E-2</v>
          </cell>
        </row>
        <row r="119">
          <cell r="E119">
            <v>4.2099999999999999E-2</v>
          </cell>
        </row>
        <row r="120">
          <cell r="E120">
            <v>8.8000000000000005E-3</v>
          </cell>
        </row>
        <row r="121">
          <cell r="E121">
            <v>9.1999999999999998E-3</v>
          </cell>
        </row>
        <row r="122">
          <cell r="E122">
            <v>2.7400000000000001E-2</v>
          </cell>
        </row>
        <row r="123">
          <cell r="E123">
            <v>4.0300000000000002E-2</v>
          </cell>
        </row>
        <row r="124">
          <cell r="E124">
            <v>2.9000000000000001E-2</v>
          </cell>
        </row>
        <row r="125">
          <cell r="E125">
            <v>4.1500000000000002E-2</v>
          </cell>
        </row>
        <row r="126">
          <cell r="E126">
            <v>3.1899999999999998E-2</v>
          </cell>
        </row>
        <row r="127">
          <cell r="E127">
            <v>6.1800000000000001E-2</v>
          </cell>
        </row>
        <row r="128">
          <cell r="E128">
            <v>3.27E-2</v>
          </cell>
        </row>
        <row r="129">
          <cell r="E129">
            <v>3.4200000000000001E-2</v>
          </cell>
        </row>
        <row r="130">
          <cell r="E130">
            <v>0.1041</v>
          </cell>
        </row>
        <row r="131">
          <cell r="E131">
            <v>2.98E-2</v>
          </cell>
        </row>
        <row r="132">
          <cell r="E132">
            <v>3.2599999999999997E-2</v>
          </cell>
        </row>
        <row r="133">
          <cell r="E133">
            <v>8.5800000000000001E-2</v>
          </cell>
        </row>
        <row r="134">
          <cell r="E134">
            <v>2.1000000000000001E-2</v>
          </cell>
        </row>
        <row r="135">
          <cell r="E135">
            <v>3.1600000000000003E-2</v>
          </cell>
        </row>
        <row r="136">
          <cell r="E136">
            <v>2.81E-2</v>
          </cell>
        </row>
        <row r="137">
          <cell r="E137">
            <v>3.1099999999999999E-2</v>
          </cell>
        </row>
        <row r="138">
          <cell r="E138">
            <v>9.4999999999999998E-3</v>
          </cell>
        </row>
        <row r="139">
          <cell r="E139">
            <v>3.4200000000000001E-2</v>
          </cell>
        </row>
        <row r="140">
          <cell r="E140">
            <v>7.1000000000000004E-3</v>
          </cell>
        </row>
        <row r="141">
          <cell r="E141">
            <v>1.3899999999999999E-2</v>
          </cell>
        </row>
        <row r="142">
          <cell r="E142">
            <v>-0.05</v>
          </cell>
        </row>
        <row r="143">
          <cell r="E143">
            <v>1.2E-2</v>
          </cell>
        </row>
        <row r="144">
          <cell r="E144">
            <v>2.6599999999999999E-2</v>
          </cell>
        </row>
        <row r="145">
          <cell r="E145">
            <v>2.7300000000000001E-2</v>
          </cell>
        </row>
        <row r="146">
          <cell r="E146">
            <v>2.1700000000000001E-2</v>
          </cell>
        </row>
        <row r="147">
          <cell r="E147">
            <v>2.7E-2</v>
          </cell>
        </row>
        <row r="148">
          <cell r="E148">
            <v>2.07E-2</v>
          </cell>
        </row>
        <row r="149">
          <cell r="E149">
            <v>8.2000000000000007E-3</v>
          </cell>
        </row>
        <row r="150">
          <cell r="E150">
            <v>1.55E-2</v>
          </cell>
        </row>
        <row r="151">
          <cell r="E151">
            <v>2.1399999999999999E-2</v>
          </cell>
        </row>
        <row r="152">
          <cell r="E152">
            <v>3.44E-2</v>
          </cell>
        </row>
        <row r="153">
          <cell r="E153">
            <v>2.93E-2</v>
          </cell>
        </row>
        <row r="154">
          <cell r="E154">
            <v>4.9200000000000001E-2</v>
          </cell>
        </row>
        <row r="155">
          <cell r="E155">
            <v>3.0599999999999999E-2</v>
          </cell>
        </row>
        <row r="156">
          <cell r="E156">
            <v>5.11E-2</v>
          </cell>
        </row>
        <row r="157">
          <cell r="E157">
            <v>0.12280000000000001</v>
          </cell>
        </row>
        <row r="158">
          <cell r="E158">
            <v>3.2099999999999997E-2</v>
          </cell>
        </row>
        <row r="159">
          <cell r="E159">
            <v>1.2200000000000001E-2</v>
          </cell>
        </row>
        <row r="160">
          <cell r="E160">
            <v>1.61E-2</v>
          </cell>
        </row>
        <row r="161">
          <cell r="E161">
            <v>2.5499999999999998E-2</v>
          </cell>
        </row>
        <row r="162">
          <cell r="E162">
            <v>2.69E-2</v>
          </cell>
        </row>
        <row r="163">
          <cell r="E163">
            <v>2.53E-2</v>
          </cell>
        </row>
        <row r="164">
          <cell r="E164">
            <v>4.02E-2</v>
          </cell>
        </row>
        <row r="165">
          <cell r="E165">
            <v>2.12E-2</v>
          </cell>
        </row>
        <row r="166">
          <cell r="E166">
            <v>-3.8800000000000001E-2</v>
          </cell>
        </row>
        <row r="167">
          <cell r="E167">
            <v>3.4799999999999998E-2</v>
          </cell>
        </row>
        <row r="168">
          <cell r="E168">
            <v>2.46E-2</v>
          </cell>
        </row>
        <row r="169">
          <cell r="E169">
            <v>5.4199999999999998E-2</v>
          </cell>
        </row>
        <row r="170">
          <cell r="E170">
            <v>1.89E-2</v>
          </cell>
        </row>
        <row r="171">
          <cell r="E171">
            <v>1.2500000000000001E-2</v>
          </cell>
        </row>
        <row r="172">
          <cell r="E172">
            <v>3.49E-2</v>
          </cell>
        </row>
        <row r="173">
          <cell r="E173">
            <v>4.4999999999999997E-3</v>
          </cell>
        </row>
        <row r="174">
          <cell r="E174">
            <v>1.6199999999999999E-2</v>
          </cell>
        </row>
        <row r="175">
          <cell r="E175">
            <v>3.4799999999999998E-2</v>
          </cell>
        </row>
        <row r="176">
          <cell r="E176">
            <v>1.4500000000000001E-2</v>
          </cell>
        </row>
        <row r="177">
          <cell r="E177">
            <v>1.52E-2</v>
          </cell>
        </row>
        <row r="178">
          <cell r="E178">
            <v>-8.9999999999999993E-3</v>
          </cell>
        </row>
        <row r="179">
          <cell r="E179">
            <v>3.39E-2</v>
          </cell>
        </row>
        <row r="180">
          <cell r="E180">
            <v>9.7000000000000003E-3</v>
          </cell>
        </row>
        <row r="181">
          <cell r="E181">
            <v>1.5800000000000002E-2</v>
          </cell>
        </row>
        <row r="182">
          <cell r="E182">
            <v>3.5900000000000001E-2</v>
          </cell>
        </row>
        <row r="183">
          <cell r="E183">
            <v>7.9000000000000008E-3</v>
          </cell>
        </row>
        <row r="184">
          <cell r="E184">
            <v>1.04E-2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/>
      <sheetData sheetId="1"/>
      <sheetData sheetId="2">
        <row r="2">
          <cell r="A2" t="str">
            <v>是</v>
          </cell>
          <cell r="B2" t="str">
            <v>0101农业</v>
          </cell>
          <cell r="C2" t="str">
            <v>1101人大</v>
          </cell>
          <cell r="D2" t="str">
            <v>行政</v>
          </cell>
          <cell r="E2" t="str">
            <v>省本级</v>
          </cell>
          <cell r="F2" t="str">
            <v>全额供给</v>
          </cell>
          <cell r="G2" t="str">
            <v>省级</v>
          </cell>
          <cell r="H2" t="str">
            <v>男</v>
          </cell>
          <cell r="I2" t="str">
            <v>在职</v>
          </cell>
          <cell r="J2" t="str">
            <v>专职教师</v>
          </cell>
          <cell r="K2" t="str">
            <v>过渡为国家公务员</v>
          </cell>
          <cell r="L2" t="str">
            <v>公务员</v>
          </cell>
          <cell r="M2" t="str">
            <v>正厅以上</v>
          </cell>
          <cell r="N2" t="str">
            <v>正高</v>
          </cell>
          <cell r="O2" t="str">
            <v>高级技师</v>
          </cell>
          <cell r="P2" t="str">
            <v>是</v>
          </cell>
          <cell r="Q2" t="str">
            <v>是</v>
          </cell>
          <cell r="R2" t="str">
            <v>是</v>
          </cell>
          <cell r="S2" t="str">
            <v>小学及以下</v>
          </cell>
        </row>
        <row r="3">
          <cell r="A3" t="str">
            <v>否</v>
          </cell>
          <cell r="B3" t="str">
            <v>0102林业</v>
          </cell>
          <cell r="C3" t="str">
            <v>1102政府机关</v>
          </cell>
          <cell r="D3" t="str">
            <v>事业</v>
          </cell>
          <cell r="E3" t="str">
            <v>市本级</v>
          </cell>
          <cell r="F3" t="str">
            <v>差额供给</v>
          </cell>
          <cell r="G3" t="str">
            <v>市级</v>
          </cell>
          <cell r="H3" t="str">
            <v>女</v>
          </cell>
          <cell r="I3" t="str">
            <v>离休</v>
          </cell>
          <cell r="J3" t="str">
            <v>管理人员</v>
          </cell>
          <cell r="K3" t="str">
            <v>大中专毕业分配</v>
          </cell>
          <cell r="L3" t="str">
            <v>参依照公务员管理人员</v>
          </cell>
          <cell r="M3" t="str">
            <v>副厅</v>
          </cell>
          <cell r="N3" t="str">
            <v>副高</v>
          </cell>
          <cell r="O3" t="str">
            <v>技师</v>
          </cell>
          <cell r="P3" t="str">
            <v>否</v>
          </cell>
          <cell r="Q3" t="str">
            <v>否</v>
          </cell>
          <cell r="R3" t="str">
            <v>否</v>
          </cell>
          <cell r="S3" t="str">
            <v>初中</v>
          </cell>
        </row>
        <row r="4">
          <cell r="B4" t="str">
            <v>0103水利</v>
          </cell>
          <cell r="C4" t="str">
            <v>1103政协</v>
          </cell>
          <cell r="E4" t="str">
            <v>市辖区本级</v>
          </cell>
          <cell r="F4" t="str">
            <v>自收自支</v>
          </cell>
          <cell r="G4" t="str">
            <v>市辖区</v>
          </cell>
          <cell r="I4" t="str">
            <v>退休</v>
          </cell>
          <cell r="J4" t="str">
            <v>其他人员</v>
          </cell>
          <cell r="K4" t="str">
            <v>招考录用</v>
          </cell>
          <cell r="L4" t="str">
            <v>事业管理人员</v>
          </cell>
          <cell r="M4" t="str">
            <v>正处</v>
          </cell>
          <cell r="N4" t="str">
            <v>中级</v>
          </cell>
          <cell r="O4" t="str">
            <v>高级工</v>
          </cell>
          <cell r="S4" t="str">
            <v>高中</v>
          </cell>
        </row>
        <row r="5">
          <cell r="B5" t="str">
            <v>0104气象</v>
          </cell>
          <cell r="C5" t="str">
            <v>1104共产党机关</v>
          </cell>
          <cell r="E5" t="str">
            <v>县本级</v>
          </cell>
          <cell r="G5" t="str">
            <v>县级</v>
          </cell>
          <cell r="K5" t="str">
            <v>部队干部转业</v>
          </cell>
          <cell r="L5" t="str">
            <v>事业专业技术人员</v>
          </cell>
          <cell r="M5" t="str">
            <v>副处</v>
          </cell>
          <cell r="N5" t="str">
            <v>助理</v>
          </cell>
          <cell r="O5" t="str">
            <v>中级工</v>
          </cell>
          <cell r="S5" t="str">
            <v>中专</v>
          </cell>
        </row>
        <row r="6">
          <cell r="B6" t="str">
            <v>0105其他农林水</v>
          </cell>
          <cell r="C6" t="str">
            <v>1105民主党派机关</v>
          </cell>
          <cell r="E6" t="str">
            <v>乡级</v>
          </cell>
          <cell r="K6" t="str">
            <v>复退军人安置</v>
          </cell>
          <cell r="L6" t="str">
            <v>工人</v>
          </cell>
          <cell r="M6" t="str">
            <v>正科</v>
          </cell>
          <cell r="N6" t="str">
            <v>员级</v>
          </cell>
          <cell r="O6" t="str">
            <v>初级工</v>
          </cell>
          <cell r="S6" t="str">
            <v>大专</v>
          </cell>
        </row>
        <row r="7">
          <cell r="B7" t="str">
            <v>0201工业</v>
          </cell>
          <cell r="C7" t="str">
            <v>1106社会团体机关</v>
          </cell>
          <cell r="K7" t="str">
            <v>人员调配</v>
          </cell>
          <cell r="M7" t="str">
            <v>副科</v>
          </cell>
          <cell r="N7" t="str">
            <v>其他人员</v>
          </cell>
          <cell r="O7" t="str">
            <v>普通工人</v>
          </cell>
          <cell r="S7" t="str">
            <v>本科</v>
          </cell>
        </row>
        <row r="8">
          <cell r="B8" t="str">
            <v>0202交通</v>
          </cell>
          <cell r="C8" t="str">
            <v>1201公安</v>
          </cell>
          <cell r="K8" t="str">
            <v>民师转正</v>
          </cell>
          <cell r="M8" t="str">
            <v>科员</v>
          </cell>
          <cell r="O8" t="str">
            <v>其他人员</v>
          </cell>
          <cell r="S8" t="str">
            <v>研究生</v>
          </cell>
        </row>
        <row r="9">
          <cell r="B9" t="str">
            <v>0203质监</v>
          </cell>
          <cell r="C9" t="str">
            <v>1202安全</v>
          </cell>
          <cell r="K9" t="str">
            <v>其他</v>
          </cell>
          <cell r="M9" t="str">
            <v>办事员</v>
          </cell>
          <cell r="S9" t="str">
            <v>研究生以上</v>
          </cell>
        </row>
        <row r="10">
          <cell r="B10" t="str">
            <v>0204其他工业交通</v>
          </cell>
          <cell r="C10" t="str">
            <v>1203检察院</v>
          </cell>
          <cell r="M10" t="str">
            <v>其他人员</v>
          </cell>
        </row>
        <row r="11">
          <cell r="B11" t="str">
            <v>0301商业</v>
          </cell>
          <cell r="C11" t="str">
            <v>1204法院</v>
          </cell>
        </row>
        <row r="12">
          <cell r="B12" t="str">
            <v>0302物资</v>
          </cell>
          <cell r="C12" t="str">
            <v>1205司法</v>
          </cell>
        </row>
        <row r="13">
          <cell r="B13" t="str">
            <v>0303粮食</v>
          </cell>
          <cell r="C13" t="str">
            <v>1206监狱</v>
          </cell>
        </row>
        <row r="14">
          <cell r="B14" t="str">
            <v>0304外贸</v>
          </cell>
          <cell r="C14" t="str">
            <v>1207劳教</v>
          </cell>
        </row>
        <row r="15">
          <cell r="B15" t="str">
            <v>0305其他流通</v>
          </cell>
          <cell r="C15" t="str">
            <v>1208缉私警察</v>
          </cell>
        </row>
        <row r="16">
          <cell r="B16" t="str">
            <v>0401文化</v>
          </cell>
        </row>
        <row r="17">
          <cell r="B17" t="str">
            <v>0402出版</v>
          </cell>
        </row>
        <row r="18">
          <cell r="B18" t="str">
            <v>0403文物</v>
          </cell>
        </row>
        <row r="19">
          <cell r="B19" t="str">
            <v>0404体育</v>
          </cell>
        </row>
        <row r="20">
          <cell r="B20" t="str">
            <v>0405档案</v>
          </cell>
        </row>
        <row r="21">
          <cell r="B21" t="str">
            <v>0406地震</v>
          </cell>
        </row>
        <row r="22">
          <cell r="B22" t="str">
            <v>0407海洋</v>
          </cell>
        </row>
        <row r="23">
          <cell r="B23" t="str">
            <v>0408通讯</v>
          </cell>
        </row>
        <row r="24">
          <cell r="B24" t="str">
            <v>0409广播电影电视</v>
          </cell>
        </row>
        <row r="25">
          <cell r="B25" t="str">
            <v>0410计划生育</v>
          </cell>
        </row>
        <row r="26">
          <cell r="B26" t="str">
            <v>0411党政群干部训练</v>
          </cell>
        </row>
        <row r="27">
          <cell r="B27" t="str">
            <v>0412其他文体</v>
          </cell>
        </row>
        <row r="28">
          <cell r="B28" t="str">
            <v>0501高校</v>
          </cell>
        </row>
        <row r="29">
          <cell r="B29" t="str">
            <v>0502中专</v>
          </cell>
        </row>
        <row r="30">
          <cell r="B30" t="str">
            <v>0503技校</v>
          </cell>
        </row>
        <row r="31">
          <cell r="B31" t="str">
            <v>0504职业高中</v>
          </cell>
        </row>
        <row r="32">
          <cell r="B32" t="str">
            <v>0505普通高中</v>
          </cell>
        </row>
        <row r="33">
          <cell r="B33" t="str">
            <v>0506城镇初中</v>
          </cell>
        </row>
        <row r="34">
          <cell r="B34" t="str">
            <v>0507农村初中</v>
          </cell>
        </row>
        <row r="35">
          <cell r="B35" t="str">
            <v>0508城镇小学</v>
          </cell>
        </row>
        <row r="36">
          <cell r="B36" t="str">
            <v>0509农村小学</v>
          </cell>
        </row>
        <row r="37">
          <cell r="B37" t="str">
            <v>0510幼教</v>
          </cell>
        </row>
        <row r="38">
          <cell r="B38" t="str">
            <v>0511其他教育</v>
          </cell>
        </row>
        <row r="39">
          <cell r="B39" t="str">
            <v>0601卫生</v>
          </cell>
        </row>
        <row r="40">
          <cell r="B40" t="str">
            <v>0602中医</v>
          </cell>
        </row>
        <row r="41">
          <cell r="B41" t="str">
            <v>0603药品监督管理</v>
          </cell>
        </row>
        <row r="42">
          <cell r="B42" t="str">
            <v>0701自然科学</v>
          </cell>
        </row>
        <row r="43">
          <cell r="B43" t="str">
            <v>0702科协</v>
          </cell>
        </row>
        <row r="44">
          <cell r="B44" t="str">
            <v>0703社会科学</v>
          </cell>
        </row>
        <row r="45">
          <cell r="B45" t="str">
            <v>0704其他科学</v>
          </cell>
        </row>
        <row r="46">
          <cell r="B46" t="str">
            <v>08抚恤社保部门</v>
          </cell>
        </row>
        <row r="47">
          <cell r="B47" t="str">
            <v>09城建部门</v>
          </cell>
        </row>
        <row r="48">
          <cell r="B48" t="str">
            <v>1001税务</v>
          </cell>
        </row>
        <row r="49">
          <cell r="B49" t="str">
            <v>1002统计</v>
          </cell>
        </row>
        <row r="50">
          <cell r="B50" t="str">
            <v>1003财政</v>
          </cell>
        </row>
        <row r="51">
          <cell r="B51" t="str">
            <v>1004审计</v>
          </cell>
        </row>
        <row r="52">
          <cell r="B52" t="str">
            <v>1005工商管理</v>
          </cell>
        </row>
        <row r="53">
          <cell r="B53" t="str">
            <v>1006地质勘探</v>
          </cell>
        </row>
        <row r="54">
          <cell r="B54" t="str">
            <v>1007其他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/>
      <sheetData sheetId="1"/>
      <sheetData sheetId="2">
        <row r="2">
          <cell r="A2" t="str">
            <v>是</v>
          </cell>
          <cell r="B2" t="str">
            <v>0101农业</v>
          </cell>
          <cell r="C2" t="str">
            <v>1101人大</v>
          </cell>
          <cell r="D2" t="str">
            <v>行政</v>
          </cell>
          <cell r="E2" t="str">
            <v>省本级</v>
          </cell>
          <cell r="F2" t="str">
            <v>全额供给</v>
          </cell>
          <cell r="G2" t="str">
            <v>省级</v>
          </cell>
          <cell r="H2" t="str">
            <v>男</v>
          </cell>
          <cell r="I2" t="str">
            <v>在职</v>
          </cell>
          <cell r="J2" t="str">
            <v>专职教师</v>
          </cell>
          <cell r="K2" t="str">
            <v>过渡为国家公务员</v>
          </cell>
          <cell r="L2" t="str">
            <v>公务员</v>
          </cell>
          <cell r="M2" t="str">
            <v>正厅以上</v>
          </cell>
          <cell r="N2" t="str">
            <v>正高</v>
          </cell>
          <cell r="O2" t="str">
            <v>高级技师</v>
          </cell>
          <cell r="P2" t="str">
            <v>是</v>
          </cell>
          <cell r="Q2" t="str">
            <v>是</v>
          </cell>
          <cell r="R2" t="str">
            <v>是</v>
          </cell>
          <cell r="S2" t="str">
            <v>小学及以下</v>
          </cell>
        </row>
        <row r="3">
          <cell r="A3" t="str">
            <v>否</v>
          </cell>
          <cell r="B3" t="str">
            <v>0102林业</v>
          </cell>
          <cell r="C3" t="str">
            <v>1102政府机关</v>
          </cell>
          <cell r="D3" t="str">
            <v>事业</v>
          </cell>
          <cell r="E3" t="str">
            <v>市本级</v>
          </cell>
          <cell r="F3" t="str">
            <v>差额供给</v>
          </cell>
          <cell r="G3" t="str">
            <v>市级</v>
          </cell>
          <cell r="H3" t="str">
            <v>女</v>
          </cell>
          <cell r="I3" t="str">
            <v>离休</v>
          </cell>
          <cell r="J3" t="str">
            <v>管理人员</v>
          </cell>
          <cell r="K3" t="str">
            <v>大中专毕业分配</v>
          </cell>
          <cell r="L3" t="str">
            <v>参依照公务员管理人员</v>
          </cell>
          <cell r="M3" t="str">
            <v>副厅</v>
          </cell>
          <cell r="N3" t="str">
            <v>副高</v>
          </cell>
          <cell r="O3" t="str">
            <v>技师</v>
          </cell>
          <cell r="P3" t="str">
            <v>否</v>
          </cell>
          <cell r="Q3" t="str">
            <v>否</v>
          </cell>
          <cell r="R3" t="str">
            <v>否</v>
          </cell>
          <cell r="S3" t="str">
            <v>初中</v>
          </cell>
        </row>
        <row r="4">
          <cell r="B4" t="str">
            <v>0103水利</v>
          </cell>
          <cell r="C4" t="str">
            <v>1103政协</v>
          </cell>
          <cell r="E4" t="str">
            <v>市辖区本级</v>
          </cell>
          <cell r="F4" t="str">
            <v>自收自支</v>
          </cell>
          <cell r="G4" t="str">
            <v>市辖区</v>
          </cell>
          <cell r="I4" t="str">
            <v>退休</v>
          </cell>
          <cell r="J4" t="str">
            <v>其他人员</v>
          </cell>
          <cell r="K4" t="str">
            <v>招考录用</v>
          </cell>
          <cell r="L4" t="str">
            <v>事业管理人员</v>
          </cell>
          <cell r="M4" t="str">
            <v>正处</v>
          </cell>
          <cell r="N4" t="str">
            <v>中级</v>
          </cell>
          <cell r="O4" t="str">
            <v>高级工</v>
          </cell>
          <cell r="S4" t="str">
            <v>高中</v>
          </cell>
        </row>
        <row r="5">
          <cell r="B5" t="str">
            <v>0104气象</v>
          </cell>
          <cell r="C5" t="str">
            <v>1104共产党机关</v>
          </cell>
          <cell r="E5" t="str">
            <v>县本级</v>
          </cell>
          <cell r="G5" t="str">
            <v>县级</v>
          </cell>
          <cell r="K5" t="str">
            <v>部队干部转业</v>
          </cell>
          <cell r="L5" t="str">
            <v>事业专业技术人员</v>
          </cell>
          <cell r="M5" t="str">
            <v>副处</v>
          </cell>
          <cell r="N5" t="str">
            <v>助理</v>
          </cell>
          <cell r="O5" t="str">
            <v>中级工</v>
          </cell>
          <cell r="S5" t="str">
            <v>中专</v>
          </cell>
        </row>
        <row r="6">
          <cell r="B6" t="str">
            <v>0105其他农林水</v>
          </cell>
          <cell r="C6" t="str">
            <v>1105民主党派机关</v>
          </cell>
          <cell r="E6" t="str">
            <v>乡级</v>
          </cell>
          <cell r="K6" t="str">
            <v>复退军人安置</v>
          </cell>
          <cell r="L6" t="str">
            <v>工人</v>
          </cell>
          <cell r="M6" t="str">
            <v>正科</v>
          </cell>
          <cell r="N6" t="str">
            <v>员级</v>
          </cell>
          <cell r="O6" t="str">
            <v>初级工</v>
          </cell>
          <cell r="S6" t="str">
            <v>大专</v>
          </cell>
        </row>
        <row r="7">
          <cell r="B7" t="str">
            <v>0201工业</v>
          </cell>
          <cell r="C7" t="str">
            <v>1106社会团体机关</v>
          </cell>
          <cell r="K7" t="str">
            <v>人员调配</v>
          </cell>
          <cell r="M7" t="str">
            <v>副科</v>
          </cell>
          <cell r="N7" t="str">
            <v>其他人员</v>
          </cell>
          <cell r="O7" t="str">
            <v>普通工人</v>
          </cell>
          <cell r="S7" t="str">
            <v>本科</v>
          </cell>
        </row>
        <row r="8">
          <cell r="B8" t="str">
            <v>0202交通</v>
          </cell>
          <cell r="C8" t="str">
            <v>1201公安</v>
          </cell>
          <cell r="K8" t="str">
            <v>民师转正</v>
          </cell>
          <cell r="M8" t="str">
            <v>科员</v>
          </cell>
          <cell r="O8" t="str">
            <v>其他人员</v>
          </cell>
          <cell r="S8" t="str">
            <v>研究生</v>
          </cell>
        </row>
        <row r="9">
          <cell r="B9" t="str">
            <v>0203质监</v>
          </cell>
          <cell r="C9" t="str">
            <v>1202安全</v>
          </cell>
          <cell r="K9" t="str">
            <v>其他</v>
          </cell>
          <cell r="M9" t="str">
            <v>办事员</v>
          </cell>
          <cell r="S9" t="str">
            <v>研究生以上</v>
          </cell>
        </row>
        <row r="10">
          <cell r="B10" t="str">
            <v>0204其他工业交通</v>
          </cell>
          <cell r="C10" t="str">
            <v>1203检察院</v>
          </cell>
          <cell r="M10" t="str">
            <v>其他人员</v>
          </cell>
        </row>
        <row r="11">
          <cell r="B11" t="str">
            <v>0301商业</v>
          </cell>
          <cell r="C11" t="str">
            <v>1204法院</v>
          </cell>
        </row>
        <row r="12">
          <cell r="B12" t="str">
            <v>0302物资</v>
          </cell>
          <cell r="C12" t="str">
            <v>1205司法</v>
          </cell>
        </row>
        <row r="13">
          <cell r="B13" t="str">
            <v>0303粮食</v>
          </cell>
          <cell r="C13" t="str">
            <v>1206监狱</v>
          </cell>
        </row>
        <row r="14">
          <cell r="B14" t="str">
            <v>0304外贸</v>
          </cell>
          <cell r="C14" t="str">
            <v>1207劳教</v>
          </cell>
        </row>
        <row r="15">
          <cell r="B15" t="str">
            <v>0305其他流通</v>
          </cell>
          <cell r="C15" t="str">
            <v>1208缉私警察</v>
          </cell>
        </row>
        <row r="16">
          <cell r="B16" t="str">
            <v>0401文化</v>
          </cell>
        </row>
        <row r="17">
          <cell r="B17" t="str">
            <v>0402出版</v>
          </cell>
        </row>
        <row r="18">
          <cell r="B18" t="str">
            <v>0403文物</v>
          </cell>
        </row>
        <row r="19">
          <cell r="B19" t="str">
            <v>0404体育</v>
          </cell>
        </row>
        <row r="20">
          <cell r="B20" t="str">
            <v>0405档案</v>
          </cell>
        </row>
        <row r="21">
          <cell r="B21" t="str">
            <v>0406地震</v>
          </cell>
        </row>
        <row r="22">
          <cell r="B22" t="str">
            <v>0407海洋</v>
          </cell>
        </row>
        <row r="23">
          <cell r="B23" t="str">
            <v>0408通讯</v>
          </cell>
        </row>
        <row r="24">
          <cell r="B24" t="str">
            <v>0409广播电影电视</v>
          </cell>
        </row>
        <row r="25">
          <cell r="B25" t="str">
            <v>0410计划生育</v>
          </cell>
        </row>
        <row r="26">
          <cell r="B26" t="str">
            <v>0411党政群干部训练</v>
          </cell>
        </row>
        <row r="27">
          <cell r="B27" t="str">
            <v>0412其他文体</v>
          </cell>
        </row>
        <row r="28">
          <cell r="B28" t="str">
            <v>0501高校</v>
          </cell>
        </row>
        <row r="29">
          <cell r="B29" t="str">
            <v>0502中专</v>
          </cell>
        </row>
        <row r="30">
          <cell r="B30" t="str">
            <v>0503技校</v>
          </cell>
        </row>
        <row r="31">
          <cell r="B31" t="str">
            <v>0504职业高中</v>
          </cell>
        </row>
        <row r="32">
          <cell r="B32" t="str">
            <v>0505普通高中</v>
          </cell>
        </row>
        <row r="33">
          <cell r="B33" t="str">
            <v>0506城镇初中</v>
          </cell>
        </row>
        <row r="34">
          <cell r="B34" t="str">
            <v>0507农村初中</v>
          </cell>
        </row>
        <row r="35">
          <cell r="B35" t="str">
            <v>0508城镇小学</v>
          </cell>
        </row>
        <row r="36">
          <cell r="B36" t="str">
            <v>0509农村小学</v>
          </cell>
        </row>
        <row r="37">
          <cell r="B37" t="str">
            <v>0510幼教</v>
          </cell>
        </row>
        <row r="38">
          <cell r="B38" t="str">
            <v>0511其他教育</v>
          </cell>
        </row>
        <row r="39">
          <cell r="B39" t="str">
            <v>0601卫生</v>
          </cell>
        </row>
        <row r="40">
          <cell r="B40" t="str">
            <v>0602中医</v>
          </cell>
        </row>
        <row r="41">
          <cell r="B41" t="str">
            <v>0603药品监督管理</v>
          </cell>
        </row>
        <row r="42">
          <cell r="B42" t="str">
            <v>0701自然科学</v>
          </cell>
        </row>
        <row r="43">
          <cell r="B43" t="str">
            <v>0702科协</v>
          </cell>
        </row>
        <row r="44">
          <cell r="B44" t="str">
            <v>0703社会科学</v>
          </cell>
        </row>
        <row r="45">
          <cell r="B45" t="str">
            <v>0704其他科学</v>
          </cell>
        </row>
        <row r="46">
          <cell r="B46" t="str">
            <v>08抚恤社保部门</v>
          </cell>
        </row>
        <row r="47">
          <cell r="B47" t="str">
            <v>09城建部门</v>
          </cell>
        </row>
        <row r="48">
          <cell r="B48" t="str">
            <v>1001税务</v>
          </cell>
        </row>
        <row r="49">
          <cell r="B49" t="str">
            <v>1002统计</v>
          </cell>
        </row>
        <row r="50">
          <cell r="B50" t="str">
            <v>1003财政</v>
          </cell>
        </row>
        <row r="51">
          <cell r="B51" t="str">
            <v>1004审计</v>
          </cell>
        </row>
        <row r="52">
          <cell r="B52" t="str">
            <v>1005工商管理</v>
          </cell>
        </row>
        <row r="53">
          <cell r="B53" t="str">
            <v>1006地质勘探</v>
          </cell>
        </row>
        <row r="54">
          <cell r="B54" t="str">
            <v>1007其他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/>
      <sheetData sheetId="1"/>
      <sheetData sheetId="2">
        <row r="2">
          <cell r="A2" t="str">
            <v>是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</sheetNames>
    <sheetDataSet>
      <sheetData sheetId="0" refreshError="1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预算收入"/>
    </sheetNames>
    <sheetDataSet>
      <sheetData sheetId="0" refreshError="1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413.00000047683716</v>
          </cell>
          <cell r="T116">
            <v>1515.0009803771973</v>
          </cell>
          <cell r="U116">
            <v>1</v>
          </cell>
          <cell r="V116">
            <v>0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商税收"/>
    </sheetNames>
    <sheetDataSet>
      <sheetData sheetId="0" refreshError="1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 xml:space="preserve">01        </v>
          </cell>
        </row>
        <row r="3">
          <cell r="A3" t="str">
            <v>0189</v>
          </cell>
        </row>
        <row r="4">
          <cell r="A4" t="str">
            <v xml:space="preserve">02        </v>
          </cell>
        </row>
        <row r="5">
          <cell r="A5" t="str">
            <v xml:space="preserve">04        </v>
          </cell>
        </row>
        <row r="6">
          <cell r="A6" t="str">
            <v xml:space="preserve">05        </v>
          </cell>
        </row>
        <row r="7">
          <cell r="A7" t="str">
            <v>0545</v>
          </cell>
        </row>
        <row r="8">
          <cell r="A8" t="str">
            <v xml:space="preserve">06        </v>
          </cell>
        </row>
        <row r="9">
          <cell r="A9" t="str">
            <v xml:space="preserve">07        </v>
          </cell>
        </row>
        <row r="10">
          <cell r="A10" t="str">
            <v xml:space="preserve">0701      </v>
          </cell>
        </row>
        <row r="11">
          <cell r="A11" t="str">
            <v xml:space="preserve">0702      </v>
          </cell>
        </row>
        <row r="12">
          <cell r="A12" t="str">
            <v xml:space="preserve">0703      </v>
          </cell>
        </row>
        <row r="13">
          <cell r="A13" t="str">
            <v xml:space="preserve">0707      </v>
          </cell>
        </row>
        <row r="14">
          <cell r="A14" t="str">
            <v xml:space="preserve">0708      </v>
          </cell>
        </row>
        <row r="15">
          <cell r="A15" t="str">
            <v xml:space="preserve">08        </v>
          </cell>
        </row>
        <row r="16">
          <cell r="A16" t="str">
            <v xml:space="preserve">0801      </v>
          </cell>
        </row>
        <row r="17">
          <cell r="A17" t="str">
            <v xml:space="preserve">0805      </v>
          </cell>
        </row>
        <row r="18">
          <cell r="A18" t="str">
            <v xml:space="preserve">0809      </v>
          </cell>
        </row>
        <row r="19">
          <cell r="A19" t="str">
            <v xml:space="preserve">09        </v>
          </cell>
        </row>
        <row r="20">
          <cell r="A20" t="str">
            <v xml:space="preserve">0901      </v>
          </cell>
        </row>
        <row r="21">
          <cell r="A21" t="str">
            <v xml:space="preserve">0903      </v>
          </cell>
        </row>
        <row r="22">
          <cell r="A22" t="str">
            <v xml:space="preserve">0904      </v>
          </cell>
        </row>
        <row r="23">
          <cell r="A23" t="str">
            <v xml:space="preserve">0905      </v>
          </cell>
        </row>
        <row r="24">
          <cell r="A24" t="str">
            <v xml:space="preserve">10        </v>
          </cell>
        </row>
        <row r="25">
          <cell r="A25" t="str">
            <v xml:space="preserve">1022      </v>
          </cell>
        </row>
        <row r="26">
          <cell r="A26" t="str">
            <v xml:space="preserve">1023      </v>
          </cell>
        </row>
        <row r="27">
          <cell r="A27" t="str">
            <v xml:space="preserve">1025      </v>
          </cell>
        </row>
        <row r="28">
          <cell r="A28" t="str">
            <v xml:space="preserve">1031      </v>
          </cell>
        </row>
        <row r="29">
          <cell r="A29" t="str">
            <v xml:space="preserve">1039      </v>
          </cell>
        </row>
        <row r="30">
          <cell r="A30" t="str">
            <v xml:space="preserve">11        </v>
          </cell>
        </row>
        <row r="31">
          <cell r="A31" t="str">
            <v xml:space="preserve">12        </v>
          </cell>
        </row>
        <row r="32">
          <cell r="A32" t="str">
            <v xml:space="preserve">1201      </v>
          </cell>
        </row>
        <row r="33">
          <cell r="A33" t="str">
            <v xml:space="preserve">1205      </v>
          </cell>
        </row>
        <row r="34">
          <cell r="A34" t="str">
            <v xml:space="preserve">1209      </v>
          </cell>
        </row>
        <row r="35">
          <cell r="A35" t="str">
            <v xml:space="preserve">1210      </v>
          </cell>
        </row>
        <row r="36">
          <cell r="A36" t="str">
            <v xml:space="preserve">1211      </v>
          </cell>
        </row>
        <row r="37">
          <cell r="A37" t="str">
            <v xml:space="preserve">1219      </v>
          </cell>
        </row>
        <row r="38">
          <cell r="A38" t="str">
            <v xml:space="preserve">13        </v>
          </cell>
        </row>
        <row r="39">
          <cell r="A39" t="str">
            <v xml:space="preserve">1301      </v>
          </cell>
        </row>
        <row r="40">
          <cell r="A40" t="str">
            <v xml:space="preserve">1302      </v>
          </cell>
        </row>
        <row r="41">
          <cell r="A41" t="str">
            <v xml:space="preserve">1307      </v>
          </cell>
        </row>
        <row r="42">
          <cell r="A42" t="str">
            <v xml:space="preserve">1309      </v>
          </cell>
        </row>
        <row r="43">
          <cell r="A43" t="str">
            <v xml:space="preserve">14        </v>
          </cell>
        </row>
        <row r="44">
          <cell r="A44" t="str">
            <v xml:space="preserve">1401      </v>
          </cell>
        </row>
        <row r="45">
          <cell r="A45" t="str">
            <v xml:space="preserve">1403      </v>
          </cell>
        </row>
        <row r="46">
          <cell r="A46" t="str">
            <v xml:space="preserve">1409      </v>
          </cell>
        </row>
        <row r="47">
          <cell r="A47" t="str">
            <v xml:space="preserve">15        </v>
          </cell>
        </row>
        <row r="48">
          <cell r="A48" t="str">
            <v xml:space="preserve">1501      </v>
          </cell>
        </row>
        <row r="49">
          <cell r="A49" t="str">
            <v xml:space="preserve">1504      </v>
          </cell>
        </row>
        <row r="50">
          <cell r="A50" t="str">
            <v xml:space="preserve">16        </v>
          </cell>
        </row>
        <row r="51">
          <cell r="A51" t="str">
            <v xml:space="preserve">1601      </v>
          </cell>
        </row>
        <row r="52">
          <cell r="A52" t="str">
            <v xml:space="preserve">1602      </v>
          </cell>
        </row>
        <row r="53">
          <cell r="A53" t="str">
            <v xml:space="preserve">1603      </v>
          </cell>
        </row>
        <row r="54">
          <cell r="A54" t="str">
            <v xml:space="preserve">1605      </v>
          </cell>
        </row>
        <row r="55">
          <cell r="A55" t="str">
            <v xml:space="preserve">1607      </v>
          </cell>
        </row>
        <row r="56">
          <cell r="A56" t="str">
            <v xml:space="preserve">1613      </v>
          </cell>
        </row>
        <row r="57">
          <cell r="A57" t="str">
            <v xml:space="preserve">1614      </v>
          </cell>
        </row>
        <row r="58">
          <cell r="A58" t="str">
            <v xml:space="preserve">1619      </v>
          </cell>
        </row>
        <row r="59">
          <cell r="A59" t="str">
            <v xml:space="preserve">17        </v>
          </cell>
        </row>
        <row r="60">
          <cell r="A60" t="str">
            <v xml:space="preserve">1701      </v>
          </cell>
        </row>
        <row r="61">
          <cell r="A61" t="str">
            <v xml:space="preserve">1702      </v>
          </cell>
        </row>
        <row r="62">
          <cell r="A62" t="str">
            <v xml:space="preserve">1703      </v>
          </cell>
        </row>
        <row r="63">
          <cell r="A63" t="str">
            <v xml:space="preserve">1704      </v>
          </cell>
        </row>
        <row r="64">
          <cell r="A64" t="str">
            <v xml:space="preserve">1705      </v>
          </cell>
        </row>
        <row r="65">
          <cell r="A65" t="str">
            <v xml:space="preserve">1706      </v>
          </cell>
        </row>
        <row r="66">
          <cell r="A66" t="str">
            <v xml:space="preserve">1707      </v>
          </cell>
        </row>
        <row r="67">
          <cell r="A67" t="str">
            <v xml:space="preserve">1708      </v>
          </cell>
        </row>
        <row r="68">
          <cell r="A68" t="str">
            <v xml:space="preserve">18        </v>
          </cell>
        </row>
        <row r="69">
          <cell r="A69" t="str">
            <v xml:space="preserve">1801      </v>
          </cell>
        </row>
        <row r="70">
          <cell r="A70" t="str">
            <v xml:space="preserve">1802      </v>
          </cell>
        </row>
        <row r="71">
          <cell r="A71" t="str">
            <v xml:space="preserve">1803      </v>
          </cell>
        </row>
        <row r="72">
          <cell r="A72" t="str">
            <v xml:space="preserve">180301    </v>
          </cell>
        </row>
        <row r="73">
          <cell r="A73" t="str">
            <v xml:space="preserve">180302    </v>
          </cell>
        </row>
        <row r="74">
          <cell r="A74" t="str">
            <v xml:space="preserve">180303    </v>
          </cell>
        </row>
        <row r="75">
          <cell r="A75" t="str">
            <v xml:space="preserve">180309    </v>
          </cell>
        </row>
        <row r="76">
          <cell r="A76" t="str">
            <v xml:space="preserve">1804      </v>
          </cell>
        </row>
        <row r="77">
          <cell r="A77" t="str">
            <v xml:space="preserve">1809      </v>
          </cell>
        </row>
        <row r="78">
          <cell r="A78" t="str">
            <v xml:space="preserve">19        </v>
          </cell>
        </row>
        <row r="79">
          <cell r="A79" t="str">
            <v xml:space="preserve">1901      </v>
          </cell>
        </row>
        <row r="80">
          <cell r="A80" t="str">
            <v xml:space="preserve">190101    </v>
          </cell>
        </row>
        <row r="81">
          <cell r="A81" t="str">
            <v xml:space="preserve">190102    </v>
          </cell>
        </row>
        <row r="82">
          <cell r="A82" t="str">
            <v xml:space="preserve">190103    </v>
          </cell>
        </row>
        <row r="83">
          <cell r="A83" t="str">
            <v xml:space="preserve">190110    </v>
          </cell>
        </row>
        <row r="84">
          <cell r="A84" t="str">
            <v xml:space="preserve">1906      </v>
          </cell>
        </row>
        <row r="85">
          <cell r="A85" t="str">
            <v xml:space="preserve">20        </v>
          </cell>
        </row>
        <row r="86">
          <cell r="A86" t="str">
            <v xml:space="preserve">2003      </v>
          </cell>
        </row>
        <row r="87">
          <cell r="A87" t="str">
            <v xml:space="preserve">21        </v>
          </cell>
        </row>
        <row r="88">
          <cell r="A88" t="str">
            <v xml:space="preserve">2101      </v>
          </cell>
        </row>
        <row r="89">
          <cell r="A89" t="str">
            <v xml:space="preserve">2102      </v>
          </cell>
        </row>
        <row r="90">
          <cell r="A90" t="str">
            <v xml:space="preserve">2103      </v>
          </cell>
        </row>
        <row r="91">
          <cell r="A91" t="str">
            <v xml:space="preserve">2104      </v>
          </cell>
        </row>
        <row r="92">
          <cell r="A92" t="str">
            <v xml:space="preserve">2105      </v>
          </cell>
        </row>
        <row r="93">
          <cell r="A93" t="str">
            <v xml:space="preserve">2106      </v>
          </cell>
        </row>
        <row r="94">
          <cell r="A94" t="str">
            <v xml:space="preserve">2107      </v>
          </cell>
        </row>
        <row r="95">
          <cell r="A95" t="str">
            <v xml:space="preserve">2108      </v>
          </cell>
        </row>
        <row r="96">
          <cell r="A96" t="str">
            <v xml:space="preserve">2109      </v>
          </cell>
        </row>
        <row r="97">
          <cell r="A97" t="str">
            <v xml:space="preserve">22        </v>
          </cell>
        </row>
        <row r="98">
          <cell r="A98" t="str">
            <v xml:space="preserve">2203      </v>
          </cell>
        </row>
        <row r="99">
          <cell r="A99" t="str">
            <v xml:space="preserve">23        </v>
          </cell>
        </row>
        <row r="100">
          <cell r="A100" t="str">
            <v xml:space="preserve">2301      </v>
          </cell>
        </row>
        <row r="101">
          <cell r="A101" t="str">
            <v xml:space="preserve">2302      </v>
          </cell>
        </row>
        <row r="102">
          <cell r="A102" t="str">
            <v xml:space="preserve">2303      </v>
          </cell>
        </row>
        <row r="103">
          <cell r="A103" t="str">
            <v xml:space="preserve">24        </v>
          </cell>
        </row>
        <row r="104">
          <cell r="A104" t="str">
            <v xml:space="preserve">2401      </v>
          </cell>
        </row>
        <row r="105">
          <cell r="A105" t="str">
            <v xml:space="preserve">2403      </v>
          </cell>
        </row>
        <row r="106">
          <cell r="A106" t="str">
            <v xml:space="preserve">2404      </v>
          </cell>
        </row>
        <row r="107">
          <cell r="A107" t="str">
            <v xml:space="preserve">2405      </v>
          </cell>
        </row>
        <row r="108">
          <cell r="A108" t="str">
            <v xml:space="preserve">25        </v>
          </cell>
        </row>
        <row r="109">
          <cell r="A109" t="str">
            <v xml:space="preserve">2501      </v>
          </cell>
        </row>
        <row r="110">
          <cell r="A110" t="str">
            <v xml:space="preserve">26        </v>
          </cell>
        </row>
        <row r="111">
          <cell r="A111" t="str">
            <v xml:space="preserve">2603      </v>
          </cell>
        </row>
        <row r="112">
          <cell r="A112" t="str">
            <v xml:space="preserve">2605      </v>
          </cell>
        </row>
        <row r="113">
          <cell r="A113" t="str">
            <v xml:space="preserve">2639      </v>
          </cell>
        </row>
        <row r="114">
          <cell r="A114" t="str">
            <v xml:space="preserve">27        </v>
          </cell>
        </row>
        <row r="115">
          <cell r="A115" t="str">
            <v xml:space="preserve">2701      </v>
          </cell>
        </row>
        <row r="116">
          <cell r="A116" t="str">
            <v xml:space="preserve">28        </v>
          </cell>
        </row>
        <row r="117">
          <cell r="A117" t="str">
            <v xml:space="preserve">2801      </v>
          </cell>
        </row>
        <row r="118">
          <cell r="A118" t="str">
            <v xml:space="preserve">2803      </v>
          </cell>
        </row>
        <row r="119">
          <cell r="A119" t="str">
            <v xml:space="preserve">2804      </v>
          </cell>
        </row>
        <row r="120">
          <cell r="A120" t="str">
            <v xml:space="preserve">29        </v>
          </cell>
        </row>
        <row r="121">
          <cell r="A121" t="str">
            <v xml:space="preserve">30        </v>
          </cell>
        </row>
        <row r="122">
          <cell r="A122" t="str">
            <v xml:space="preserve">32        </v>
          </cell>
        </row>
        <row r="123">
          <cell r="A123" t="str">
            <v xml:space="preserve">60        </v>
          </cell>
        </row>
        <row r="124">
          <cell r="A124" t="str">
            <v xml:space="preserve">6001      </v>
          </cell>
        </row>
        <row r="125">
          <cell r="A125" t="str">
            <v xml:space="preserve">6003      </v>
          </cell>
        </row>
        <row r="126">
          <cell r="A126" t="str">
            <v xml:space="preserve">6004      </v>
          </cell>
        </row>
        <row r="127">
          <cell r="A127" t="str">
            <v xml:space="preserve">61        </v>
          </cell>
        </row>
        <row r="128">
          <cell r="A128" t="str">
            <v xml:space="preserve">6101      </v>
          </cell>
        </row>
        <row r="129">
          <cell r="A129" t="str">
            <v xml:space="preserve">6107      </v>
          </cell>
        </row>
        <row r="130">
          <cell r="A130" t="str">
            <v xml:space="preserve">6117      </v>
          </cell>
        </row>
        <row r="131">
          <cell r="A131" t="str">
            <v xml:space="preserve">80        </v>
          </cell>
        </row>
        <row r="132">
          <cell r="A132" t="str">
            <v xml:space="preserve">8003      </v>
          </cell>
        </row>
        <row r="133">
          <cell r="A133" t="str">
            <v xml:space="preserve">81        </v>
          </cell>
        </row>
        <row r="134">
          <cell r="A134" t="str">
            <v xml:space="preserve">8101      </v>
          </cell>
        </row>
        <row r="135">
          <cell r="A135" t="str">
            <v xml:space="preserve">82        </v>
          </cell>
        </row>
        <row r="136">
          <cell r="A136" t="str">
            <v xml:space="preserve">83        </v>
          </cell>
        </row>
        <row r="137">
          <cell r="A137" t="str">
            <v xml:space="preserve">84        </v>
          </cell>
        </row>
        <row r="138">
          <cell r="A138" t="str">
            <v xml:space="preserve">8402      </v>
          </cell>
        </row>
        <row r="139">
          <cell r="A139" t="str">
            <v xml:space="preserve">85        </v>
          </cell>
        </row>
        <row r="140">
          <cell r="A140" t="str">
            <v xml:space="preserve">8501      </v>
          </cell>
        </row>
        <row r="141">
          <cell r="A141" t="str">
            <v xml:space="preserve">86        </v>
          </cell>
        </row>
        <row r="142">
          <cell r="A142" t="str">
            <v xml:space="preserve">87        </v>
          </cell>
        </row>
        <row r="143">
          <cell r="A143" t="str">
            <v xml:space="preserve">8704      </v>
          </cell>
        </row>
        <row r="144">
          <cell r="A144" t="str">
            <v xml:space="preserve">8709      </v>
          </cell>
        </row>
        <row r="145">
          <cell r="A145" t="str">
            <v xml:space="preserve">88        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封面"/>
      <sheetName val="代发银行表"/>
      <sheetName val="单位核对表"/>
      <sheetName val="汇总表"/>
      <sheetName val="事业在职"/>
      <sheetName val="事业离退休"/>
      <sheetName val="遗属补助"/>
      <sheetName val="银行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36.299999999999997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35.299999999999997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34.700000000000003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17.100000000000001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16.899999999999999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18.899999999999999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36.200000000000003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9.8000000000000007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18.600000000000001</v>
          </cell>
        </row>
        <row r="121">
          <cell r="E121">
            <v>24.5</v>
          </cell>
        </row>
        <row r="122">
          <cell r="E122">
            <v>34.299999999999997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18.100000000000001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97.399999999999991</v>
          </cell>
        </row>
        <row r="156">
          <cell r="E156">
            <v>97.399999999999991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40.200000000000003</v>
          </cell>
        </row>
        <row r="163">
          <cell r="E163">
            <v>40.200000000000003</v>
          </cell>
        </row>
        <row r="164">
          <cell r="E164">
            <v>16.7</v>
          </cell>
        </row>
        <row r="165">
          <cell r="E165">
            <v>8.1999999999999993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39.200000000000003</v>
          </cell>
        </row>
        <row r="178">
          <cell r="E178">
            <v>37.700000000000003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01"/>
      <sheetName val="2009011"/>
      <sheetName val="200901-"/>
      <sheetName val="2009012"/>
      <sheetName val="2009013"/>
      <sheetName val="2009014"/>
      <sheetName val="200902"/>
      <sheetName val="2009021"/>
      <sheetName val="200902-"/>
      <sheetName val="2009022"/>
      <sheetName val="2009023"/>
      <sheetName val="2009024"/>
      <sheetName val="200903"/>
      <sheetName val="2009031"/>
      <sheetName val="200903-"/>
      <sheetName val="2009032"/>
      <sheetName val="2009033"/>
      <sheetName val="2009034"/>
      <sheetName val="200904"/>
      <sheetName val="2009041"/>
      <sheetName val="2009041 (2)"/>
      <sheetName val="200904-"/>
      <sheetName val="2009042"/>
      <sheetName val="2009043"/>
      <sheetName val="2009044"/>
      <sheetName val="200905"/>
      <sheetName val="2009051"/>
      <sheetName val="20090512"/>
      <sheetName val="200905-"/>
      <sheetName val="2009052"/>
      <sheetName val="2009053"/>
      <sheetName val="2009054"/>
      <sheetName val="200906"/>
      <sheetName val="2009061"/>
      <sheetName val="20090612"/>
      <sheetName val="200906-"/>
      <sheetName val="2009062"/>
      <sheetName val="2009063"/>
      <sheetName val="2009064"/>
      <sheetName val="200907"/>
      <sheetName val="2009071"/>
      <sheetName val="20090712"/>
      <sheetName val="200907-"/>
      <sheetName val="2009072"/>
      <sheetName val="2009073"/>
      <sheetName val="2009074"/>
      <sheetName val="200908"/>
      <sheetName val="2009081"/>
      <sheetName val="20090812"/>
      <sheetName val="200908-"/>
      <sheetName val="2009082"/>
      <sheetName val="2009083"/>
      <sheetName val="2009084"/>
      <sheetName val="200909"/>
      <sheetName val="2009091"/>
      <sheetName val="20090912"/>
      <sheetName val="200909-"/>
      <sheetName val="2009092"/>
      <sheetName val="2009093"/>
      <sheetName val="2009094"/>
      <sheetName val="200910"/>
      <sheetName val="2009101"/>
      <sheetName val="200910-1"/>
      <sheetName val="200910-"/>
      <sheetName val="2009102"/>
      <sheetName val="2009103"/>
      <sheetName val="2009104"/>
      <sheetName val="200911"/>
      <sheetName val="200911 "/>
      <sheetName val="200911-1 "/>
      <sheetName val="200911-"/>
      <sheetName val="2009112"/>
      <sheetName val="2009113"/>
      <sheetName val="2009114"/>
      <sheetName val="200912"/>
      <sheetName val="200912 "/>
      <sheetName val="200912-1"/>
      <sheetName val="200912-"/>
      <sheetName val="2009122"/>
      <sheetName val="2009123"/>
      <sheetName val="2009124"/>
      <sheetName val="2009124 (3)"/>
      <sheetName val="2009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A3" t="str">
            <v xml:space="preserve">                                                              金额单位：千元</v>
          </cell>
        </row>
        <row r="4">
          <cell r="A4" t="str">
            <v>项         目</v>
          </cell>
          <cell r="B4" t="str">
            <v>全年
预算数</v>
          </cell>
          <cell r="C4" t="str">
            <v>本月止
累计
完成</v>
          </cell>
          <cell r="D4" t="str">
            <v>上年
完成</v>
          </cell>
          <cell r="E4" t="str">
            <v>累计完成</v>
          </cell>
          <cell r="G4" t="str">
            <v xml:space="preserve">  本月完成</v>
          </cell>
        </row>
        <row r="5">
          <cell r="E5" t="str">
            <v>为年
预算%</v>
          </cell>
          <cell r="F5" t="str">
            <v>比同期增减%</v>
          </cell>
          <cell r="G5" t="str">
            <v>金 额</v>
          </cell>
          <cell r="H5" t="str">
            <v>比上月增减%</v>
          </cell>
        </row>
        <row r="7">
          <cell r="A7" t="str">
            <v>一般预算收入</v>
          </cell>
          <cell r="B7">
            <v>142260</v>
          </cell>
          <cell r="C7">
            <v>55657</v>
          </cell>
          <cell r="D7">
            <v>52311</v>
          </cell>
          <cell r="E7">
            <v>39.119999999999997</v>
          </cell>
          <cell r="F7">
            <v>6.4</v>
          </cell>
          <cell r="G7">
            <v>17182</v>
          </cell>
          <cell r="H7">
            <v>20.55</v>
          </cell>
        </row>
        <row r="8">
          <cell r="A8" t="str">
            <v>　1、国税部门征收</v>
          </cell>
          <cell r="B8">
            <v>14710</v>
          </cell>
          <cell r="C8">
            <v>4238</v>
          </cell>
          <cell r="D8">
            <v>4848</v>
          </cell>
          <cell r="E8">
            <v>28.81</v>
          </cell>
          <cell r="F8">
            <v>-12.58</v>
          </cell>
          <cell r="G8">
            <v>1047</v>
          </cell>
          <cell r="H8">
            <v>-12.97</v>
          </cell>
        </row>
        <row r="9">
          <cell r="A9" t="str">
            <v xml:space="preserve">        增值税25%部分</v>
          </cell>
          <cell r="B9">
            <v>10850</v>
          </cell>
          <cell r="C9">
            <v>2283</v>
          </cell>
          <cell r="D9">
            <v>2060</v>
          </cell>
          <cell r="E9">
            <v>21.04</v>
          </cell>
          <cell r="F9">
            <v>10.83</v>
          </cell>
          <cell r="G9">
            <v>362</v>
          </cell>
          <cell r="H9">
            <v>-27.74</v>
          </cell>
        </row>
        <row r="10">
          <cell r="A10" t="str">
            <v xml:space="preserve">        企业所得税</v>
          </cell>
          <cell r="B10">
            <v>2400</v>
          </cell>
          <cell r="C10">
            <v>622</v>
          </cell>
          <cell r="D10">
            <v>663</v>
          </cell>
          <cell r="E10">
            <v>25.92</v>
          </cell>
          <cell r="F10">
            <v>-6.18</v>
          </cell>
          <cell r="G10">
            <v>409</v>
          </cell>
          <cell r="H10">
            <v>98.54</v>
          </cell>
        </row>
        <row r="11">
          <cell r="A11" t="str">
            <v xml:space="preserve">        个人所得税</v>
          </cell>
          <cell r="B11">
            <v>1460</v>
          </cell>
          <cell r="C11">
            <v>1333</v>
          </cell>
          <cell r="D11">
            <v>2125</v>
          </cell>
          <cell r="E11">
            <v>91.3</v>
          </cell>
          <cell r="F11">
            <v>-37.270000000000003</v>
          </cell>
          <cell r="G11">
            <v>276</v>
          </cell>
          <cell r="H11">
            <v>-44.35</v>
          </cell>
        </row>
        <row r="12">
          <cell r="A12" t="str">
            <v xml:space="preserve">  2、地税部门征收</v>
          </cell>
          <cell r="B12">
            <v>75860</v>
          </cell>
          <cell r="C12">
            <v>29942</v>
          </cell>
          <cell r="D12">
            <v>30738</v>
          </cell>
          <cell r="E12">
            <v>39.47</v>
          </cell>
          <cell r="F12">
            <v>-2.59</v>
          </cell>
          <cell r="G12">
            <v>8171</v>
          </cell>
          <cell r="H12">
            <v>-14.22</v>
          </cell>
        </row>
        <row r="13">
          <cell r="A13" t="str">
            <v xml:space="preserve">        营业税</v>
          </cell>
          <cell r="B13">
            <v>52970</v>
          </cell>
          <cell r="C13">
            <v>21648</v>
          </cell>
          <cell r="D13">
            <v>20824</v>
          </cell>
          <cell r="E13">
            <v>40.869999999999997</v>
          </cell>
          <cell r="F13">
            <v>3.96</v>
          </cell>
          <cell r="G13">
            <v>5339</v>
          </cell>
          <cell r="H13">
            <v>-21.01</v>
          </cell>
        </row>
        <row r="14">
          <cell r="A14" t="str">
            <v xml:space="preserve">        企业所得税</v>
          </cell>
          <cell r="B14">
            <v>3510</v>
          </cell>
          <cell r="C14">
            <v>980</v>
          </cell>
          <cell r="D14">
            <v>3464</v>
          </cell>
          <cell r="E14">
            <v>27.92</v>
          </cell>
          <cell r="F14">
            <v>-71.709999999999994</v>
          </cell>
          <cell r="G14">
            <v>37</v>
          </cell>
          <cell r="H14">
            <v>-95.93</v>
          </cell>
        </row>
        <row r="15">
          <cell r="A15" t="str">
            <v xml:space="preserve">        个人所得税</v>
          </cell>
          <cell r="B15">
            <v>2950</v>
          </cell>
          <cell r="C15">
            <v>1121</v>
          </cell>
          <cell r="D15">
            <v>1014</v>
          </cell>
          <cell r="E15">
            <v>38</v>
          </cell>
          <cell r="F15">
            <v>10.55</v>
          </cell>
          <cell r="G15">
            <v>229</v>
          </cell>
          <cell r="H15">
            <v>4.57</v>
          </cell>
        </row>
        <row r="16">
          <cell r="A16" t="str">
            <v xml:space="preserve">        资源税</v>
          </cell>
          <cell r="B16">
            <v>2000</v>
          </cell>
          <cell r="C16">
            <v>419</v>
          </cell>
          <cell r="D16">
            <v>32</v>
          </cell>
          <cell r="E16">
            <v>20.95</v>
          </cell>
          <cell r="F16">
            <v>1209.3800000000001</v>
          </cell>
          <cell r="G16">
            <v>405</v>
          </cell>
          <cell r="H16">
            <v>10025</v>
          </cell>
        </row>
        <row r="17">
          <cell r="A17" t="str">
            <v xml:space="preserve">        城市维护建设税</v>
          </cell>
          <cell r="B17">
            <v>4080</v>
          </cell>
          <cell r="C17">
            <v>1297</v>
          </cell>
          <cell r="D17">
            <v>1583</v>
          </cell>
          <cell r="E17">
            <v>31.79</v>
          </cell>
          <cell r="F17">
            <v>-18.07</v>
          </cell>
          <cell r="G17">
            <v>306</v>
          </cell>
          <cell r="H17">
            <v>-17.52</v>
          </cell>
        </row>
        <row r="18">
          <cell r="A18" t="str">
            <v xml:space="preserve">        房产税</v>
          </cell>
          <cell r="B18">
            <v>2080</v>
          </cell>
          <cell r="C18">
            <v>861</v>
          </cell>
          <cell r="D18">
            <v>835</v>
          </cell>
          <cell r="E18">
            <v>41.39</v>
          </cell>
          <cell r="F18">
            <v>3.11</v>
          </cell>
          <cell r="G18">
            <v>420</v>
          </cell>
          <cell r="H18">
            <v>3400</v>
          </cell>
        </row>
        <row r="19">
          <cell r="A19" t="str">
            <v xml:space="preserve">        印花税</v>
          </cell>
          <cell r="B19">
            <v>600</v>
          </cell>
          <cell r="C19">
            <v>182</v>
          </cell>
          <cell r="D19">
            <v>282</v>
          </cell>
          <cell r="E19">
            <v>30.33</v>
          </cell>
          <cell r="F19">
            <v>-35.46</v>
          </cell>
          <cell r="G19">
            <v>74</v>
          </cell>
          <cell r="H19">
            <v>80.489999999999995</v>
          </cell>
        </row>
        <row r="20">
          <cell r="A20" t="str">
            <v xml:space="preserve">        城镇土地使用税</v>
          </cell>
          <cell r="B20">
            <v>2960</v>
          </cell>
          <cell r="C20">
            <v>1570</v>
          </cell>
          <cell r="D20">
            <v>1486</v>
          </cell>
          <cell r="E20">
            <v>53.04</v>
          </cell>
          <cell r="F20">
            <v>5.65</v>
          </cell>
          <cell r="G20">
            <v>772</v>
          </cell>
          <cell r="H20">
            <v>127.73</v>
          </cell>
        </row>
        <row r="21">
          <cell r="A21" t="str">
            <v xml:space="preserve">        土地增值税</v>
          </cell>
          <cell r="B21">
            <v>3110</v>
          </cell>
          <cell r="C21">
            <v>1516</v>
          </cell>
          <cell r="D21">
            <v>995</v>
          </cell>
          <cell r="E21">
            <v>48.75</v>
          </cell>
          <cell r="F21">
            <v>52.36</v>
          </cell>
          <cell r="G21">
            <v>477</v>
          </cell>
          <cell r="H21">
            <v>-38.450000000000003</v>
          </cell>
        </row>
        <row r="22">
          <cell r="A22" t="str">
            <v xml:space="preserve">        车船使用和牌照税</v>
          </cell>
          <cell r="B22">
            <v>540</v>
          </cell>
          <cell r="C22">
            <v>348</v>
          </cell>
          <cell r="D22">
            <v>223</v>
          </cell>
          <cell r="E22">
            <v>64.44</v>
          </cell>
          <cell r="F22">
            <v>56.05</v>
          </cell>
          <cell r="G22">
            <v>112</v>
          </cell>
          <cell r="H22">
            <v>15.46</v>
          </cell>
        </row>
        <row r="23">
          <cell r="A23" t="str">
            <v xml:space="preserve">        烟叶税</v>
          </cell>
          <cell r="B23">
            <v>1060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　3、财政部门征收</v>
          </cell>
          <cell r="B24">
            <v>51690</v>
          </cell>
          <cell r="C24">
            <v>21477</v>
          </cell>
          <cell r="D24">
            <v>16725</v>
          </cell>
          <cell r="E24">
            <v>41.55</v>
          </cell>
          <cell r="F24">
            <v>28.41</v>
          </cell>
          <cell r="G24">
            <v>7964</v>
          </cell>
          <cell r="H24">
            <v>125.99</v>
          </cell>
        </row>
        <row r="25">
          <cell r="A25" t="str">
            <v>　    耕地占用税</v>
          </cell>
          <cell r="B25">
            <v>12830</v>
          </cell>
          <cell r="C25">
            <v>2628</v>
          </cell>
          <cell r="D25">
            <v>1200</v>
          </cell>
          <cell r="E25">
            <v>20.48</v>
          </cell>
          <cell r="F25">
            <v>119</v>
          </cell>
          <cell r="G25">
            <v>628</v>
          </cell>
          <cell r="H25">
            <v>0</v>
          </cell>
        </row>
        <row r="26">
          <cell r="A26" t="str">
            <v>　    契税</v>
          </cell>
          <cell r="B26">
            <v>9910</v>
          </cell>
          <cell r="C26">
            <v>4742</v>
          </cell>
          <cell r="D26">
            <v>5800</v>
          </cell>
          <cell r="E26">
            <v>47.85</v>
          </cell>
          <cell r="F26">
            <v>-18.239999999999998</v>
          </cell>
          <cell r="G26">
            <v>2042</v>
          </cell>
          <cell r="H26">
            <v>70.17</v>
          </cell>
        </row>
        <row r="27">
          <cell r="A27" t="str">
            <v>　    行政性收费及罚没收入</v>
          </cell>
          <cell r="B27">
            <v>25850</v>
          </cell>
          <cell r="C27">
            <v>12950</v>
          </cell>
          <cell r="D27">
            <v>8222</v>
          </cell>
          <cell r="E27">
            <v>50.1</v>
          </cell>
          <cell r="F27">
            <v>57.5</v>
          </cell>
          <cell r="G27">
            <v>5084</v>
          </cell>
          <cell r="H27">
            <v>154.19999999999999</v>
          </cell>
        </row>
        <row r="28">
          <cell r="A28" t="str">
            <v>　    排污费收入</v>
          </cell>
          <cell r="B28">
            <v>700</v>
          </cell>
          <cell r="C28">
            <v>225</v>
          </cell>
          <cell r="D28">
            <v>400</v>
          </cell>
          <cell r="E28">
            <v>32.14</v>
          </cell>
          <cell r="F28">
            <v>-43.75</v>
          </cell>
          <cell r="G28">
            <v>0</v>
          </cell>
          <cell r="H28">
            <v>0</v>
          </cell>
        </row>
        <row r="29">
          <cell r="A29" t="str">
            <v xml:space="preserve">        矿产资源补偿费</v>
          </cell>
          <cell r="C29">
            <v>0</v>
          </cell>
          <cell r="D29">
            <v>13</v>
          </cell>
          <cell r="E29">
            <v>0</v>
          </cell>
          <cell r="F29">
            <v>-100</v>
          </cell>
          <cell r="G29">
            <v>0</v>
          </cell>
          <cell r="H29">
            <v>0</v>
          </cell>
        </row>
        <row r="30">
          <cell r="A30" t="str">
            <v>　    教育费附加收入</v>
          </cell>
          <cell r="B30">
            <v>2000</v>
          </cell>
          <cell r="C30">
            <v>858</v>
          </cell>
          <cell r="D30">
            <v>989</v>
          </cell>
          <cell r="E30">
            <v>42.9</v>
          </cell>
          <cell r="F30">
            <v>-13.25</v>
          </cell>
          <cell r="G30">
            <v>210</v>
          </cell>
          <cell r="H30">
            <v>-16</v>
          </cell>
        </row>
        <row r="31">
          <cell r="A31" t="str">
            <v>　    其他收入</v>
          </cell>
          <cell r="B31">
            <v>400</v>
          </cell>
          <cell r="C31">
            <v>74</v>
          </cell>
          <cell r="D31">
            <v>101</v>
          </cell>
          <cell r="E31">
            <v>18.5</v>
          </cell>
          <cell r="F31">
            <v>-26.73</v>
          </cell>
          <cell r="G31">
            <v>0</v>
          </cell>
          <cell r="H31">
            <v>0</v>
          </cell>
        </row>
        <row r="32">
          <cell r="A32" t="str">
            <v>基金预算收入</v>
          </cell>
          <cell r="B32">
            <v>51950</v>
          </cell>
          <cell r="C32">
            <v>9435</v>
          </cell>
          <cell r="D32">
            <v>441</v>
          </cell>
          <cell r="E32">
            <v>18.16</v>
          </cell>
          <cell r="F32">
            <v>2039.46</v>
          </cell>
          <cell r="G32">
            <v>3096</v>
          </cell>
          <cell r="H32">
            <v>9.7899999999999991</v>
          </cell>
        </row>
        <row r="33">
          <cell r="A33" t="str">
            <v>税收收入</v>
          </cell>
          <cell r="B33">
            <v>113310</v>
          </cell>
          <cell r="C33">
            <v>41550</v>
          </cell>
          <cell r="D33">
            <v>42586</v>
          </cell>
          <cell r="E33">
            <v>36.67</v>
          </cell>
          <cell r="F33">
            <v>-2.4300000000000002</v>
          </cell>
          <cell r="G33">
            <v>11888</v>
          </cell>
          <cell r="H33">
            <v>-0.34</v>
          </cell>
        </row>
        <row r="34">
          <cell r="A34" t="str">
            <v xml:space="preserve">        税收收入比重（%）</v>
          </cell>
          <cell r="B34">
            <v>79.650000000000006</v>
          </cell>
          <cell r="C34">
            <v>74.650000000000006</v>
          </cell>
          <cell r="D34">
            <v>81.41</v>
          </cell>
          <cell r="E34" t="str">
            <v>※</v>
          </cell>
          <cell r="F34">
            <v>-6.7599999999999909</v>
          </cell>
          <cell r="G34">
            <v>69.19</v>
          </cell>
          <cell r="H34">
            <v>-14.504660773170556</v>
          </cell>
        </row>
        <row r="35">
          <cell r="A35" t="str">
            <v>非税收入</v>
          </cell>
          <cell r="B35">
            <v>28950</v>
          </cell>
          <cell r="C35">
            <v>14107</v>
          </cell>
          <cell r="D35">
            <v>9725</v>
          </cell>
          <cell r="E35">
            <v>48.73</v>
          </cell>
          <cell r="F35">
            <v>45.06</v>
          </cell>
          <cell r="G35">
            <v>5294</v>
          </cell>
          <cell r="H35">
            <v>127.8</v>
          </cell>
        </row>
      </sheetData>
      <sheetData sheetId="20" refreshError="1"/>
      <sheetData sheetId="21" refreshError="1"/>
      <sheetData sheetId="22">
        <row r="3">
          <cell r="A3" t="str">
            <v xml:space="preserve">                                                            金额单位：千元</v>
          </cell>
        </row>
        <row r="4">
          <cell r="A4" t="str">
            <v>序
号</v>
          </cell>
          <cell r="B4" t="str">
            <v>乡  级</v>
          </cell>
          <cell r="C4" t="str">
            <v>全年
预算数</v>
          </cell>
          <cell r="D4" t="str">
            <v>本月
累计
完成</v>
          </cell>
          <cell r="E4" t="str">
            <v>上年
同期
完成</v>
          </cell>
          <cell r="F4" t="str">
            <v>累计完成</v>
          </cell>
          <cell r="H4" t="str">
            <v>本月完成</v>
          </cell>
        </row>
        <row r="5">
          <cell r="F5" t="str">
            <v>为年
预算%</v>
          </cell>
          <cell r="G5" t="str">
            <v>为同期
%</v>
          </cell>
          <cell r="H5" t="str">
            <v>金额</v>
          </cell>
          <cell r="I5" t="str">
            <v>比上月
+-%</v>
          </cell>
        </row>
        <row r="6">
          <cell r="I6" t="str">
            <v>%</v>
          </cell>
        </row>
        <row r="7">
          <cell r="A7">
            <v>1</v>
          </cell>
          <cell r="B7" t="str">
            <v>全县合计</v>
          </cell>
          <cell r="C7">
            <v>142260</v>
          </cell>
          <cell r="D7">
            <v>55657</v>
          </cell>
          <cell r="E7">
            <v>52311</v>
          </cell>
          <cell r="F7">
            <v>39.12343596232251</v>
          </cell>
          <cell r="G7">
            <v>106.39636023016192</v>
          </cell>
          <cell r="H7">
            <v>17182</v>
          </cell>
          <cell r="I7">
            <v>20.550059636567742</v>
          </cell>
        </row>
        <row r="8">
          <cell r="A8">
            <v>2</v>
          </cell>
          <cell r="B8" t="str">
            <v>县本级</v>
          </cell>
          <cell r="C8">
            <v>116370</v>
          </cell>
          <cell r="D8">
            <v>46137</v>
          </cell>
          <cell r="E8">
            <v>45344</v>
          </cell>
          <cell r="F8">
            <v>39.646816189739624</v>
          </cell>
          <cell r="G8">
            <v>101.74885321100918</v>
          </cell>
          <cell r="H8">
            <v>14026</v>
          </cell>
          <cell r="I8">
            <v>18.103738632536206</v>
          </cell>
        </row>
        <row r="9">
          <cell r="A9">
            <v>3</v>
          </cell>
          <cell r="B9" t="str">
            <v>乡镇小计</v>
          </cell>
          <cell r="C9">
            <v>25890</v>
          </cell>
          <cell r="D9">
            <v>9520</v>
          </cell>
          <cell r="E9">
            <v>6967</v>
          </cell>
          <cell r="F9">
            <v>36.770954036307458</v>
          </cell>
          <cell r="G9">
            <v>136.64417970432038</v>
          </cell>
          <cell r="H9">
            <v>3156</v>
          </cell>
          <cell r="I9">
            <v>32.772402187631471</v>
          </cell>
        </row>
        <row r="10">
          <cell r="A10">
            <v>4</v>
          </cell>
          <cell r="B10" t="str">
            <v>城关</v>
          </cell>
          <cell r="C10">
            <v>7300</v>
          </cell>
          <cell r="D10">
            <v>2477</v>
          </cell>
          <cell r="E10">
            <v>1997</v>
          </cell>
          <cell r="F10">
            <v>33.93150684931507</v>
          </cell>
          <cell r="G10">
            <v>124.03605408112168</v>
          </cell>
          <cell r="H10">
            <v>707</v>
          </cell>
          <cell r="I10">
            <v>2.7616279069767442</v>
          </cell>
        </row>
        <row r="11">
          <cell r="A11">
            <v>5</v>
          </cell>
          <cell r="B11" t="str">
            <v>龙山</v>
          </cell>
          <cell r="C11">
            <v>5110</v>
          </cell>
          <cell r="D11">
            <v>1458</v>
          </cell>
          <cell r="E11">
            <v>1134</v>
          </cell>
          <cell r="F11">
            <v>28.532289628180038</v>
          </cell>
          <cell r="G11">
            <v>128.57142857142858</v>
          </cell>
          <cell r="H11">
            <v>367</v>
          </cell>
          <cell r="I11">
            <v>29.681978798586574</v>
          </cell>
        </row>
        <row r="12">
          <cell r="A12">
            <v>6</v>
          </cell>
          <cell r="B12" t="str">
            <v>东卜</v>
          </cell>
          <cell r="C12">
            <v>812.5</v>
          </cell>
          <cell r="D12">
            <v>210</v>
          </cell>
          <cell r="E12">
            <v>277</v>
          </cell>
          <cell r="F12">
            <v>25.846153846153847</v>
          </cell>
          <cell r="G12">
            <v>75.812274368231044</v>
          </cell>
          <cell r="H12">
            <v>39</v>
          </cell>
          <cell r="I12">
            <v>-56.666666666666664</v>
          </cell>
        </row>
        <row r="13">
          <cell r="A13">
            <v>7</v>
          </cell>
          <cell r="B13" t="str">
            <v>竹杆</v>
          </cell>
          <cell r="C13">
            <v>885</v>
          </cell>
          <cell r="D13">
            <v>275</v>
          </cell>
          <cell r="E13">
            <v>247</v>
          </cell>
          <cell r="F13">
            <v>31.073446327683616</v>
          </cell>
          <cell r="G13">
            <v>111.33603238866397</v>
          </cell>
          <cell r="H13">
            <v>83</v>
          </cell>
          <cell r="I13">
            <v>-16.161616161616163</v>
          </cell>
        </row>
        <row r="14">
          <cell r="A14">
            <v>8</v>
          </cell>
          <cell r="B14" t="str">
            <v>庙仙</v>
          </cell>
          <cell r="C14">
            <v>665</v>
          </cell>
          <cell r="D14">
            <v>296</v>
          </cell>
          <cell r="E14">
            <v>276</v>
          </cell>
          <cell r="F14">
            <v>44.511278195488721</v>
          </cell>
          <cell r="G14">
            <v>107.2463768115942</v>
          </cell>
          <cell r="H14">
            <v>125</v>
          </cell>
          <cell r="I14">
            <v>14.678899082568808</v>
          </cell>
        </row>
        <row r="15">
          <cell r="A15">
            <v>9</v>
          </cell>
          <cell r="B15" t="str">
            <v>莽张</v>
          </cell>
          <cell r="C15">
            <v>785</v>
          </cell>
          <cell r="D15">
            <v>335</v>
          </cell>
          <cell r="E15">
            <v>213</v>
          </cell>
          <cell r="F15">
            <v>42.675159235668787</v>
          </cell>
          <cell r="G15">
            <v>157.27699530516432</v>
          </cell>
          <cell r="H15">
            <v>160</v>
          </cell>
          <cell r="I15">
            <v>46.788990825688074</v>
          </cell>
        </row>
        <row r="16">
          <cell r="A16">
            <v>10</v>
          </cell>
          <cell r="B16" t="str">
            <v>周党</v>
          </cell>
          <cell r="C16">
            <v>1215</v>
          </cell>
          <cell r="D16">
            <v>333</v>
          </cell>
          <cell r="E16">
            <v>251</v>
          </cell>
          <cell r="F16">
            <v>27.407407407407408</v>
          </cell>
          <cell r="G16">
            <v>132.66932270916334</v>
          </cell>
          <cell r="H16">
            <v>83</v>
          </cell>
          <cell r="I16">
            <v>336.84210526315792</v>
          </cell>
        </row>
        <row r="17">
          <cell r="A17">
            <v>11</v>
          </cell>
          <cell r="B17" t="str">
            <v>定远</v>
          </cell>
          <cell r="C17">
            <v>395</v>
          </cell>
          <cell r="D17">
            <v>97</v>
          </cell>
          <cell r="E17">
            <v>104</v>
          </cell>
          <cell r="F17">
            <v>24.556962025316455</v>
          </cell>
          <cell r="G17">
            <v>93.269230769230774</v>
          </cell>
          <cell r="H17">
            <v>16</v>
          </cell>
          <cell r="I17">
            <v>-72.41379310344827</v>
          </cell>
        </row>
        <row r="18">
          <cell r="A18">
            <v>12</v>
          </cell>
          <cell r="B18" t="str">
            <v>山店</v>
          </cell>
          <cell r="C18">
            <v>400</v>
          </cell>
          <cell r="D18">
            <v>132</v>
          </cell>
          <cell r="E18">
            <v>108</v>
          </cell>
          <cell r="F18">
            <v>33</v>
          </cell>
          <cell r="G18">
            <v>122.22222222222223</v>
          </cell>
          <cell r="H18">
            <v>38</v>
          </cell>
          <cell r="I18">
            <v>-41.53846153846154</v>
          </cell>
        </row>
        <row r="19">
          <cell r="A19">
            <v>13</v>
          </cell>
          <cell r="B19" t="str">
            <v>潘新</v>
          </cell>
          <cell r="C19">
            <v>550</v>
          </cell>
          <cell r="D19">
            <v>193</v>
          </cell>
          <cell r="E19">
            <v>130</v>
          </cell>
          <cell r="F19">
            <v>35.090909090909093</v>
          </cell>
          <cell r="G19">
            <v>148.46153846153845</v>
          </cell>
          <cell r="H19">
            <v>47</v>
          </cell>
          <cell r="I19">
            <v>-11.320754716981131</v>
          </cell>
        </row>
        <row r="20">
          <cell r="A20">
            <v>14</v>
          </cell>
          <cell r="B20" t="str">
            <v>彭新</v>
          </cell>
          <cell r="C20">
            <v>765</v>
          </cell>
          <cell r="D20">
            <v>274</v>
          </cell>
          <cell r="E20">
            <v>211</v>
          </cell>
          <cell r="F20">
            <v>35.816993464052288</v>
          </cell>
          <cell r="G20">
            <v>129.85781990521326</v>
          </cell>
          <cell r="H20">
            <v>67</v>
          </cell>
          <cell r="I20">
            <v>-10.666666666666666</v>
          </cell>
        </row>
        <row r="21">
          <cell r="A21">
            <v>15</v>
          </cell>
          <cell r="B21" t="str">
            <v>铁卜</v>
          </cell>
          <cell r="C21">
            <v>362.5</v>
          </cell>
          <cell r="D21">
            <v>146</v>
          </cell>
          <cell r="E21">
            <v>60</v>
          </cell>
          <cell r="F21">
            <v>40.275862068965516</v>
          </cell>
          <cell r="G21">
            <v>243.33333333333334</v>
          </cell>
          <cell r="H21">
            <v>25</v>
          </cell>
          <cell r="I21">
            <v>-40.476190476190474</v>
          </cell>
        </row>
        <row r="22">
          <cell r="A22">
            <v>16</v>
          </cell>
          <cell r="B22" t="str">
            <v>灵山</v>
          </cell>
          <cell r="C22">
            <v>1390</v>
          </cell>
          <cell r="D22">
            <v>519</v>
          </cell>
          <cell r="E22">
            <v>436</v>
          </cell>
          <cell r="F22">
            <v>37.338129496402878</v>
          </cell>
          <cell r="G22">
            <v>119.03669724770643</v>
          </cell>
          <cell r="H22">
            <v>47</v>
          </cell>
          <cell r="I22">
            <v>-69.677419354838705</v>
          </cell>
        </row>
        <row r="23">
          <cell r="A23">
            <v>17</v>
          </cell>
          <cell r="B23" t="str">
            <v>朱堂</v>
          </cell>
          <cell r="C23">
            <v>500</v>
          </cell>
          <cell r="D23">
            <v>225</v>
          </cell>
          <cell r="E23">
            <v>159</v>
          </cell>
          <cell r="F23">
            <v>45</v>
          </cell>
          <cell r="G23">
            <v>141.50943396226415</v>
          </cell>
          <cell r="H23">
            <v>121</v>
          </cell>
          <cell r="I23">
            <v>218.42105263157896</v>
          </cell>
        </row>
        <row r="24">
          <cell r="A24">
            <v>18</v>
          </cell>
          <cell r="B24" t="str">
            <v>青山</v>
          </cell>
          <cell r="C24">
            <v>612.5</v>
          </cell>
          <cell r="D24">
            <v>331</v>
          </cell>
          <cell r="E24">
            <v>265</v>
          </cell>
          <cell r="F24">
            <v>54.04081632653061</v>
          </cell>
          <cell r="G24">
            <v>124.90566037735849</v>
          </cell>
          <cell r="H24">
            <v>163</v>
          </cell>
          <cell r="I24">
            <v>379.41176470588238</v>
          </cell>
        </row>
        <row r="25">
          <cell r="A25">
            <v>19</v>
          </cell>
          <cell r="B25" t="str">
            <v>子路</v>
          </cell>
          <cell r="C25">
            <v>987.5</v>
          </cell>
          <cell r="D25">
            <v>572</v>
          </cell>
          <cell r="E25">
            <v>198</v>
          </cell>
          <cell r="F25">
            <v>57.924050632911396</v>
          </cell>
          <cell r="G25">
            <v>288.88888888888891</v>
          </cell>
          <cell r="H25">
            <v>348</v>
          </cell>
          <cell r="I25">
            <v>770</v>
          </cell>
        </row>
        <row r="26">
          <cell r="A26">
            <v>20</v>
          </cell>
          <cell r="B26" t="str">
            <v>楠杆</v>
          </cell>
          <cell r="C26">
            <v>2280</v>
          </cell>
          <cell r="D26">
            <v>1145</v>
          </cell>
          <cell r="E26">
            <v>616</v>
          </cell>
          <cell r="F26">
            <v>50.219298245614034</v>
          </cell>
          <cell r="G26">
            <v>185.87662337662337</v>
          </cell>
          <cell r="H26">
            <v>670</v>
          </cell>
          <cell r="I26">
            <v>220.57416267942583</v>
          </cell>
        </row>
        <row r="27">
          <cell r="A27">
            <v>21</v>
          </cell>
          <cell r="B27" t="str">
            <v>高店</v>
          </cell>
          <cell r="C27">
            <v>335</v>
          </cell>
          <cell r="D27">
            <v>236</v>
          </cell>
          <cell r="E27">
            <v>116</v>
          </cell>
          <cell r="F27">
            <v>70.447761194029852</v>
          </cell>
          <cell r="G27">
            <v>203.44827586206895</v>
          </cell>
          <cell r="H27">
            <v>30</v>
          </cell>
          <cell r="I27">
            <v>-68.75</v>
          </cell>
        </row>
        <row r="28">
          <cell r="A28">
            <v>22</v>
          </cell>
          <cell r="B28" t="str">
            <v>尤店</v>
          </cell>
          <cell r="C28">
            <v>540</v>
          </cell>
          <cell r="D28">
            <v>266</v>
          </cell>
          <cell r="E28">
            <v>169</v>
          </cell>
          <cell r="F28">
            <v>49.25925925925926</v>
          </cell>
          <cell r="G28">
            <v>157.39644970414201</v>
          </cell>
          <cell r="H28">
            <v>20</v>
          </cell>
          <cell r="I28">
            <v>-82.608695652173907</v>
          </cell>
        </row>
      </sheetData>
      <sheetData sheetId="23">
        <row r="3">
          <cell r="A3" t="str">
            <v xml:space="preserve">                                       金额单位：千元</v>
          </cell>
        </row>
        <row r="4">
          <cell r="A4" t="str">
            <v>序
号</v>
          </cell>
          <cell r="B4" t="str">
            <v>乡镇</v>
          </cell>
          <cell r="C4" t="str">
            <v>国税部门</v>
          </cell>
          <cell r="F4" t="str">
            <v>地税部门</v>
          </cell>
          <cell r="I4" t="str">
            <v>财政部门</v>
          </cell>
        </row>
        <row r="5">
          <cell r="C5" t="str">
            <v>全年
预算数</v>
          </cell>
          <cell r="D5" t="str">
            <v>累计
完成数</v>
          </cell>
          <cell r="E5" t="str">
            <v>为预算
%</v>
          </cell>
          <cell r="F5" t="str">
            <v>全年
预算数</v>
          </cell>
          <cell r="G5" t="str">
            <v>累计
完成数</v>
          </cell>
          <cell r="H5" t="str">
            <v>为预算
%</v>
          </cell>
          <cell r="I5" t="str">
            <v>全年
预算数</v>
          </cell>
          <cell r="J5" t="str">
            <v>累计
完成数</v>
          </cell>
          <cell r="K5" t="str">
            <v>为预算
%</v>
          </cell>
        </row>
        <row r="7">
          <cell r="A7">
            <v>1</v>
          </cell>
          <cell r="B7" t="str">
            <v>全县合计</v>
          </cell>
          <cell r="C7">
            <v>14710</v>
          </cell>
          <cell r="D7">
            <v>4238</v>
          </cell>
          <cell r="E7">
            <v>28.810333106730116</v>
          </cell>
          <cell r="F7">
            <v>75860</v>
          </cell>
          <cell r="G7">
            <v>29942</v>
          </cell>
          <cell r="H7">
            <v>39.470076456630636</v>
          </cell>
          <cell r="I7">
            <v>51690</v>
          </cell>
          <cell r="J7">
            <v>21477</v>
          </cell>
          <cell r="K7">
            <v>41.549622751015669</v>
          </cell>
        </row>
        <row r="8">
          <cell r="A8">
            <v>2</v>
          </cell>
          <cell r="B8" t="str">
            <v>县本级</v>
          </cell>
          <cell r="C8">
            <v>13660</v>
          </cell>
          <cell r="D8">
            <v>3682</v>
          </cell>
          <cell r="E8">
            <v>26.954612005856514</v>
          </cell>
          <cell r="F8">
            <v>58210</v>
          </cell>
          <cell r="G8">
            <v>22292</v>
          </cell>
          <cell r="H8">
            <v>38.295825459543032</v>
          </cell>
          <cell r="I8">
            <v>44500</v>
          </cell>
          <cell r="J8">
            <v>20163</v>
          </cell>
          <cell r="K8">
            <v>45.310112359550558</v>
          </cell>
        </row>
        <row r="9">
          <cell r="A9">
            <v>3</v>
          </cell>
          <cell r="B9" t="str">
            <v>乡镇小计</v>
          </cell>
          <cell r="C9">
            <v>1050</v>
          </cell>
          <cell r="D9">
            <v>556</v>
          </cell>
          <cell r="E9">
            <v>52.952380952380949</v>
          </cell>
          <cell r="F9">
            <v>17650</v>
          </cell>
          <cell r="G9">
            <v>7650</v>
          </cell>
          <cell r="H9">
            <v>43.342776203966004</v>
          </cell>
          <cell r="I9">
            <v>7190</v>
          </cell>
          <cell r="J9">
            <v>1314</v>
          </cell>
          <cell r="K9">
            <v>18.275382475660638</v>
          </cell>
        </row>
        <row r="10">
          <cell r="A10">
            <v>4</v>
          </cell>
          <cell r="B10" t="str">
            <v>城关</v>
          </cell>
          <cell r="C10">
            <v>150</v>
          </cell>
          <cell r="D10">
            <v>155</v>
          </cell>
          <cell r="E10">
            <v>103.33333333333333</v>
          </cell>
          <cell r="F10">
            <v>5150</v>
          </cell>
          <cell r="G10">
            <v>2103</v>
          </cell>
          <cell r="H10">
            <v>40.834951456310677</v>
          </cell>
          <cell r="I10">
            <v>2000</v>
          </cell>
          <cell r="J10">
            <v>219</v>
          </cell>
          <cell r="K10">
            <v>10.95</v>
          </cell>
        </row>
        <row r="11">
          <cell r="A11">
            <v>5</v>
          </cell>
          <cell r="B11" t="str">
            <v>龙山</v>
          </cell>
          <cell r="C11">
            <v>400</v>
          </cell>
          <cell r="D11">
            <v>111</v>
          </cell>
          <cell r="E11">
            <v>27.75</v>
          </cell>
          <cell r="F11">
            <v>2160</v>
          </cell>
          <cell r="G11">
            <v>1184</v>
          </cell>
          <cell r="H11">
            <v>54.814814814814817</v>
          </cell>
          <cell r="I11">
            <v>2550</v>
          </cell>
          <cell r="J11">
            <v>163</v>
          </cell>
          <cell r="K11">
            <v>6.3921568627450984</v>
          </cell>
        </row>
        <row r="12">
          <cell r="A12">
            <v>6</v>
          </cell>
          <cell r="B12" t="str">
            <v>东卜</v>
          </cell>
          <cell r="C12">
            <v>22.5</v>
          </cell>
          <cell r="D12">
            <v>2</v>
          </cell>
          <cell r="E12">
            <v>8.8888888888888893</v>
          </cell>
          <cell r="F12">
            <v>660</v>
          </cell>
          <cell r="G12">
            <v>205</v>
          </cell>
          <cell r="H12">
            <v>31.060606060606062</v>
          </cell>
          <cell r="I12">
            <v>130</v>
          </cell>
          <cell r="J12">
            <v>3</v>
          </cell>
          <cell r="K12">
            <v>2.3076923076923075</v>
          </cell>
        </row>
        <row r="13">
          <cell r="A13">
            <v>7</v>
          </cell>
          <cell r="B13" t="str">
            <v>竹杆</v>
          </cell>
          <cell r="C13">
            <v>25</v>
          </cell>
          <cell r="D13">
            <v>6</v>
          </cell>
          <cell r="E13">
            <v>24</v>
          </cell>
          <cell r="F13">
            <v>720</v>
          </cell>
          <cell r="G13">
            <v>251</v>
          </cell>
          <cell r="H13">
            <v>34.861111111111114</v>
          </cell>
          <cell r="I13">
            <v>140</v>
          </cell>
          <cell r="J13">
            <v>18</v>
          </cell>
          <cell r="K13">
            <v>12.857142857142858</v>
          </cell>
        </row>
        <row r="14">
          <cell r="A14">
            <v>8</v>
          </cell>
          <cell r="B14" t="str">
            <v>庙仙</v>
          </cell>
          <cell r="C14">
            <v>15</v>
          </cell>
          <cell r="D14">
            <v>1</v>
          </cell>
          <cell r="E14">
            <v>6.666666666666667</v>
          </cell>
          <cell r="F14">
            <v>520</v>
          </cell>
          <cell r="G14">
            <v>251</v>
          </cell>
          <cell r="H14">
            <v>48.269230769230766</v>
          </cell>
          <cell r="I14">
            <v>130</v>
          </cell>
          <cell r="J14">
            <v>44</v>
          </cell>
          <cell r="K14">
            <v>33.846153846153847</v>
          </cell>
        </row>
        <row r="15">
          <cell r="A15">
            <v>9</v>
          </cell>
          <cell r="B15" t="str">
            <v>莽张</v>
          </cell>
          <cell r="C15">
            <v>15</v>
          </cell>
          <cell r="D15">
            <v>6</v>
          </cell>
          <cell r="E15">
            <v>40</v>
          </cell>
          <cell r="F15">
            <v>690</v>
          </cell>
          <cell r="G15">
            <v>287</v>
          </cell>
          <cell r="H15">
            <v>41.594202898550726</v>
          </cell>
          <cell r="I15">
            <v>80</v>
          </cell>
          <cell r="J15">
            <v>42</v>
          </cell>
          <cell r="K15">
            <v>52.5</v>
          </cell>
        </row>
        <row r="16">
          <cell r="A16">
            <v>10</v>
          </cell>
          <cell r="B16" t="str">
            <v>周党</v>
          </cell>
          <cell r="C16">
            <v>55</v>
          </cell>
          <cell r="D16">
            <v>50</v>
          </cell>
          <cell r="E16">
            <v>90.909090909090907</v>
          </cell>
          <cell r="F16">
            <v>900</v>
          </cell>
          <cell r="G16">
            <v>280</v>
          </cell>
          <cell r="H16">
            <v>31.111111111111111</v>
          </cell>
          <cell r="I16">
            <v>260</v>
          </cell>
          <cell r="J16">
            <v>3</v>
          </cell>
          <cell r="K16">
            <v>1.1538461538461537</v>
          </cell>
        </row>
        <row r="17">
          <cell r="A17">
            <v>11</v>
          </cell>
          <cell r="B17" t="str">
            <v>定远</v>
          </cell>
          <cell r="C17">
            <v>25</v>
          </cell>
          <cell r="D17">
            <v>0</v>
          </cell>
          <cell r="E17">
            <v>0</v>
          </cell>
          <cell r="F17">
            <v>300</v>
          </cell>
          <cell r="G17">
            <v>85</v>
          </cell>
          <cell r="H17">
            <v>28.333333333333332</v>
          </cell>
          <cell r="I17">
            <v>70</v>
          </cell>
          <cell r="J17">
            <v>12</v>
          </cell>
          <cell r="K17">
            <v>17.142857142857142</v>
          </cell>
        </row>
        <row r="18">
          <cell r="A18">
            <v>12</v>
          </cell>
          <cell r="B18" t="str">
            <v>山店</v>
          </cell>
          <cell r="C18">
            <v>10</v>
          </cell>
          <cell r="D18">
            <v>3</v>
          </cell>
          <cell r="E18">
            <v>30</v>
          </cell>
          <cell r="F18">
            <v>320</v>
          </cell>
          <cell r="G18">
            <v>109</v>
          </cell>
          <cell r="H18">
            <v>34.0625</v>
          </cell>
          <cell r="I18">
            <v>70</v>
          </cell>
          <cell r="J18">
            <v>20</v>
          </cell>
          <cell r="K18">
            <v>28.571428571428573</v>
          </cell>
        </row>
        <row r="19">
          <cell r="A19">
            <v>13</v>
          </cell>
          <cell r="B19" t="str">
            <v>潘新</v>
          </cell>
          <cell r="C19">
            <v>10</v>
          </cell>
          <cell r="D19">
            <v>4</v>
          </cell>
          <cell r="E19">
            <v>40</v>
          </cell>
          <cell r="F19">
            <v>420</v>
          </cell>
          <cell r="G19">
            <v>155</v>
          </cell>
          <cell r="H19">
            <v>36.904761904761905</v>
          </cell>
          <cell r="I19">
            <v>120</v>
          </cell>
          <cell r="J19">
            <v>34</v>
          </cell>
          <cell r="K19">
            <v>28.333333333333332</v>
          </cell>
        </row>
        <row r="20">
          <cell r="A20">
            <v>14</v>
          </cell>
          <cell r="B20" t="str">
            <v>彭新</v>
          </cell>
          <cell r="C20">
            <v>25</v>
          </cell>
          <cell r="D20">
            <v>3</v>
          </cell>
          <cell r="E20">
            <v>12</v>
          </cell>
          <cell r="F20">
            <v>620</v>
          </cell>
          <cell r="G20">
            <v>229</v>
          </cell>
          <cell r="H20">
            <v>36.935483870967744</v>
          </cell>
          <cell r="I20">
            <v>120</v>
          </cell>
          <cell r="J20">
            <v>42</v>
          </cell>
          <cell r="K20">
            <v>35</v>
          </cell>
        </row>
        <row r="21">
          <cell r="A21">
            <v>15</v>
          </cell>
          <cell r="B21" t="str">
            <v>铁卜</v>
          </cell>
          <cell r="C21">
            <v>12.5</v>
          </cell>
          <cell r="D21">
            <v>1</v>
          </cell>
          <cell r="E21">
            <v>8</v>
          </cell>
          <cell r="F21">
            <v>260</v>
          </cell>
          <cell r="G21">
            <v>114</v>
          </cell>
          <cell r="H21">
            <v>43.846153846153847</v>
          </cell>
          <cell r="I21">
            <v>90</v>
          </cell>
          <cell r="J21">
            <v>31</v>
          </cell>
          <cell r="K21">
            <v>34.444444444444443</v>
          </cell>
        </row>
        <row r="22">
          <cell r="A22">
            <v>16</v>
          </cell>
          <cell r="B22" t="str">
            <v>灵山</v>
          </cell>
          <cell r="C22">
            <v>100</v>
          </cell>
          <cell r="D22">
            <v>49</v>
          </cell>
          <cell r="E22">
            <v>49</v>
          </cell>
          <cell r="F22">
            <v>890</v>
          </cell>
          <cell r="G22">
            <v>409</v>
          </cell>
          <cell r="H22">
            <v>45.955056179775283</v>
          </cell>
          <cell r="I22">
            <v>400</v>
          </cell>
          <cell r="J22">
            <v>61</v>
          </cell>
          <cell r="K22">
            <v>15.25</v>
          </cell>
        </row>
        <row r="23">
          <cell r="A23">
            <v>17</v>
          </cell>
          <cell r="B23" t="str">
            <v>朱堂</v>
          </cell>
          <cell r="C23">
            <v>100</v>
          </cell>
          <cell r="D23">
            <v>13</v>
          </cell>
          <cell r="E23">
            <v>13</v>
          </cell>
          <cell r="F23">
            <v>330</v>
          </cell>
          <cell r="G23">
            <v>169</v>
          </cell>
          <cell r="H23">
            <v>51.212121212121211</v>
          </cell>
          <cell r="I23">
            <v>70</v>
          </cell>
          <cell r="J23">
            <v>43</v>
          </cell>
          <cell r="K23">
            <v>61.428571428571431</v>
          </cell>
        </row>
        <row r="24">
          <cell r="A24">
            <v>18</v>
          </cell>
          <cell r="B24" t="str">
            <v>青山</v>
          </cell>
          <cell r="C24">
            <v>12.5</v>
          </cell>
          <cell r="D24">
            <v>41</v>
          </cell>
          <cell r="E24">
            <v>328</v>
          </cell>
          <cell r="F24">
            <v>510</v>
          </cell>
          <cell r="G24">
            <v>256</v>
          </cell>
          <cell r="H24">
            <v>50.196078431372548</v>
          </cell>
          <cell r="I24">
            <v>90</v>
          </cell>
          <cell r="J24">
            <v>34</v>
          </cell>
          <cell r="K24">
            <v>37.777777777777779</v>
          </cell>
        </row>
        <row r="25">
          <cell r="A25">
            <v>19</v>
          </cell>
          <cell r="B25" t="str">
            <v>子路</v>
          </cell>
          <cell r="C25">
            <v>7.5</v>
          </cell>
          <cell r="D25">
            <v>7</v>
          </cell>
          <cell r="E25">
            <v>93.333333333333329</v>
          </cell>
          <cell r="F25">
            <v>870</v>
          </cell>
          <cell r="G25">
            <v>545</v>
          </cell>
          <cell r="H25">
            <v>62.643678160919542</v>
          </cell>
          <cell r="I25">
            <v>110</v>
          </cell>
          <cell r="J25">
            <v>20</v>
          </cell>
          <cell r="K25">
            <v>18.181818181818183</v>
          </cell>
        </row>
        <row r="26">
          <cell r="A26">
            <v>20</v>
          </cell>
          <cell r="B26" t="str">
            <v>楠杆</v>
          </cell>
          <cell r="C26">
            <v>50</v>
          </cell>
          <cell r="D26">
            <v>92</v>
          </cell>
          <cell r="E26">
            <v>184</v>
          </cell>
          <cell r="F26">
            <v>1650</v>
          </cell>
          <cell r="G26">
            <v>547</v>
          </cell>
          <cell r="H26">
            <v>33.151515151515149</v>
          </cell>
          <cell r="I26">
            <v>580</v>
          </cell>
          <cell r="J26">
            <v>506</v>
          </cell>
          <cell r="K26">
            <v>87.241379310344826</v>
          </cell>
        </row>
        <row r="27">
          <cell r="A27">
            <v>21</v>
          </cell>
          <cell r="B27" t="str">
            <v>高店</v>
          </cell>
          <cell r="C27">
            <v>5</v>
          </cell>
          <cell r="D27">
            <v>8</v>
          </cell>
          <cell r="E27">
            <v>160</v>
          </cell>
          <cell r="F27">
            <v>260</v>
          </cell>
          <cell r="G27">
            <v>209</v>
          </cell>
          <cell r="H27">
            <v>80.384615384615387</v>
          </cell>
          <cell r="I27">
            <v>70</v>
          </cell>
          <cell r="J27">
            <v>19</v>
          </cell>
          <cell r="K27">
            <v>27.142857142857142</v>
          </cell>
        </row>
        <row r="28">
          <cell r="A28">
            <v>22</v>
          </cell>
          <cell r="B28" t="str">
            <v>尤店</v>
          </cell>
          <cell r="C28">
            <v>10</v>
          </cell>
          <cell r="D28">
            <v>4</v>
          </cell>
          <cell r="E28">
            <v>40</v>
          </cell>
          <cell r="F28">
            <v>420</v>
          </cell>
          <cell r="G28">
            <v>262</v>
          </cell>
          <cell r="H28">
            <v>62.38095238095238</v>
          </cell>
          <cell r="I28">
            <v>110</v>
          </cell>
          <cell r="J28">
            <v>0</v>
          </cell>
          <cell r="K28">
            <v>0</v>
          </cell>
        </row>
      </sheetData>
      <sheetData sheetId="24">
        <row r="2">
          <cell r="G2" t="str">
            <v>金额单位：千元</v>
          </cell>
        </row>
        <row r="3">
          <cell r="A3" t="str">
            <v>项　　目</v>
          </cell>
          <cell r="B3" t="str">
            <v>全年
预算数</v>
          </cell>
          <cell r="C3" t="str">
            <v>其中：</v>
          </cell>
          <cell r="E3" t="str">
            <v>本月止
累计
支出</v>
          </cell>
          <cell r="F3" t="str">
            <v>上年
同期
支出</v>
          </cell>
          <cell r="G3" t="str">
            <v>累计支出</v>
          </cell>
        </row>
        <row r="4">
          <cell r="C4" t="str">
            <v>年初
预算数</v>
          </cell>
          <cell r="D4" t="str">
            <v>上级
追加
专项</v>
          </cell>
          <cell r="G4" t="str">
            <v>为预算
％</v>
          </cell>
          <cell r="H4" t="str">
            <v>为同期
％</v>
          </cell>
        </row>
        <row r="6">
          <cell r="A6" t="str">
            <v>一般预算支出合计</v>
          </cell>
          <cell r="B6">
            <v>630583</v>
          </cell>
          <cell r="C6">
            <v>564920</v>
          </cell>
          <cell r="D6">
            <v>65663</v>
          </cell>
          <cell r="E6">
            <v>240410</v>
          </cell>
          <cell r="F6">
            <v>184160</v>
          </cell>
          <cell r="G6">
            <v>38.125036672412669</v>
          </cell>
          <cell r="H6">
            <v>130.54409209383144</v>
          </cell>
        </row>
        <row r="7">
          <cell r="A7" t="str">
            <v xml:space="preserve">    一、基本公共管理与服务</v>
          </cell>
          <cell r="B7">
            <v>76360</v>
          </cell>
          <cell r="C7">
            <v>76360</v>
          </cell>
          <cell r="E7">
            <v>33880</v>
          </cell>
          <cell r="F7">
            <v>25530</v>
          </cell>
          <cell r="G7">
            <v>44.368779465688846</v>
          </cell>
          <cell r="H7">
            <v>132.7066196631414</v>
          </cell>
        </row>
        <row r="8">
          <cell r="A8" t="str">
            <v xml:space="preserve">    二、外交</v>
          </cell>
          <cell r="B8">
            <v>0</v>
          </cell>
          <cell r="C8">
            <v>0</v>
          </cell>
          <cell r="G8">
            <v>0</v>
          </cell>
          <cell r="H8">
            <v>0</v>
          </cell>
        </row>
        <row r="9">
          <cell r="A9" t="str">
            <v xml:space="preserve">    三、国防</v>
          </cell>
          <cell r="B9">
            <v>0</v>
          </cell>
          <cell r="C9">
            <v>0</v>
          </cell>
          <cell r="G9">
            <v>0</v>
          </cell>
          <cell r="H9">
            <v>0</v>
          </cell>
        </row>
        <row r="10">
          <cell r="A10" t="str">
            <v xml:space="preserve">    四、公共安全</v>
          </cell>
          <cell r="B10">
            <v>30110</v>
          </cell>
          <cell r="C10">
            <v>30110</v>
          </cell>
          <cell r="E10">
            <v>7610</v>
          </cell>
          <cell r="F10">
            <v>7910</v>
          </cell>
          <cell r="G10">
            <v>25.273995350381934</v>
          </cell>
          <cell r="H10">
            <v>96.207332490518326</v>
          </cell>
        </row>
        <row r="11">
          <cell r="A11" t="str">
            <v xml:space="preserve">    五、教育</v>
          </cell>
          <cell r="B11">
            <v>225610</v>
          </cell>
          <cell r="C11">
            <v>221610</v>
          </cell>
          <cell r="D11">
            <v>4000</v>
          </cell>
          <cell r="E11">
            <v>102700</v>
          </cell>
          <cell r="F11">
            <v>77970</v>
          </cell>
          <cell r="G11">
            <v>45.521031869154733</v>
          </cell>
          <cell r="H11">
            <v>131.71732717711942</v>
          </cell>
        </row>
        <row r="12">
          <cell r="A12" t="str">
            <v xml:space="preserve">    六、科学技术</v>
          </cell>
          <cell r="B12">
            <v>2610</v>
          </cell>
          <cell r="C12">
            <v>2610</v>
          </cell>
          <cell r="E12">
            <v>1070</v>
          </cell>
          <cell r="F12">
            <v>820</v>
          </cell>
          <cell r="G12">
            <v>40.996168582375482</v>
          </cell>
          <cell r="H12">
            <v>130.48780487804879</v>
          </cell>
        </row>
        <row r="13">
          <cell r="A13" t="str">
            <v xml:space="preserve">    七、文化体育与传媒</v>
          </cell>
          <cell r="B13">
            <v>6290</v>
          </cell>
          <cell r="C13">
            <v>6290</v>
          </cell>
          <cell r="E13">
            <v>1340</v>
          </cell>
          <cell r="F13">
            <v>1040</v>
          </cell>
          <cell r="G13">
            <v>21.303656597774246</v>
          </cell>
          <cell r="H13">
            <v>128.84615384615384</v>
          </cell>
        </row>
        <row r="14">
          <cell r="A14" t="str">
            <v xml:space="preserve">    八、社会保障和就业</v>
          </cell>
          <cell r="B14">
            <v>169643</v>
          </cell>
          <cell r="C14">
            <v>126420</v>
          </cell>
          <cell r="D14">
            <v>43223</v>
          </cell>
          <cell r="E14">
            <v>51000</v>
          </cell>
          <cell r="F14">
            <v>37180</v>
          </cell>
          <cell r="G14">
            <v>30.06313257841467</v>
          </cell>
          <cell r="H14">
            <v>137.1705217859064</v>
          </cell>
        </row>
        <row r="15">
          <cell r="A15" t="str">
            <v xml:space="preserve">    九、医疗卫生</v>
          </cell>
          <cell r="B15">
            <v>30663</v>
          </cell>
          <cell r="C15">
            <v>25490</v>
          </cell>
          <cell r="D15">
            <v>5173</v>
          </cell>
          <cell r="E15">
            <v>12060</v>
          </cell>
          <cell r="F15">
            <v>13120</v>
          </cell>
          <cell r="G15">
            <v>39.330789550924564</v>
          </cell>
          <cell r="H15">
            <v>91.920731707317074</v>
          </cell>
        </row>
        <row r="16">
          <cell r="A16" t="str">
            <v xml:space="preserve">    十、环境保护</v>
          </cell>
          <cell r="B16">
            <v>2550</v>
          </cell>
          <cell r="C16">
            <v>2550</v>
          </cell>
          <cell r="E16">
            <v>500</v>
          </cell>
          <cell r="F16">
            <v>930</v>
          </cell>
          <cell r="G16">
            <v>19.607843137254903</v>
          </cell>
          <cell r="H16">
            <v>53.763440860215056</v>
          </cell>
        </row>
        <row r="17">
          <cell r="A17" t="str">
            <v xml:space="preserve">    十一、城乡社区事务</v>
          </cell>
          <cell r="B17">
            <v>15700</v>
          </cell>
          <cell r="C17">
            <v>15700</v>
          </cell>
          <cell r="E17">
            <v>4130</v>
          </cell>
          <cell r="F17">
            <v>2700</v>
          </cell>
          <cell r="G17">
            <v>26.305732484076433</v>
          </cell>
          <cell r="H17">
            <v>152.96296296296296</v>
          </cell>
        </row>
        <row r="18">
          <cell r="A18" t="str">
            <v xml:space="preserve">    十二、农林水事务</v>
          </cell>
          <cell r="B18">
            <v>50087</v>
          </cell>
          <cell r="C18">
            <v>36930</v>
          </cell>
          <cell r="D18">
            <v>13157</v>
          </cell>
          <cell r="E18">
            <v>16860</v>
          </cell>
          <cell r="F18">
            <v>12000</v>
          </cell>
          <cell r="G18">
            <v>33.661429113342784</v>
          </cell>
          <cell r="H18">
            <v>140.5</v>
          </cell>
        </row>
        <row r="19">
          <cell r="A19" t="str">
            <v xml:space="preserve">    十三、交通运输</v>
          </cell>
          <cell r="B19">
            <v>4350</v>
          </cell>
          <cell r="C19">
            <v>4240</v>
          </cell>
          <cell r="D19">
            <v>110</v>
          </cell>
          <cell r="E19">
            <v>1920</v>
          </cell>
          <cell r="F19">
            <v>2090</v>
          </cell>
          <cell r="G19">
            <v>44.137931034482762</v>
          </cell>
          <cell r="H19">
            <v>91.866028708133967</v>
          </cell>
        </row>
        <row r="20">
          <cell r="A20" t="str">
            <v xml:space="preserve">    十四、工业商业金融等事务</v>
          </cell>
          <cell r="B20">
            <v>3110</v>
          </cell>
          <cell r="C20">
            <v>3110</v>
          </cell>
          <cell r="E20">
            <v>1600</v>
          </cell>
          <cell r="F20">
            <v>1540</v>
          </cell>
          <cell r="G20">
            <v>51.446945337620576</v>
          </cell>
          <cell r="H20">
            <v>103.8961038961039</v>
          </cell>
        </row>
        <row r="21">
          <cell r="A21" t="str">
            <v xml:space="preserve">    十五、其他支出</v>
          </cell>
          <cell r="B21">
            <v>13500</v>
          </cell>
          <cell r="C21">
            <v>13500</v>
          </cell>
          <cell r="E21">
            <v>5740</v>
          </cell>
          <cell r="F21">
            <v>1330</v>
          </cell>
          <cell r="G21">
            <v>42.518518518518519</v>
          </cell>
          <cell r="H21">
            <v>431.57894736842104</v>
          </cell>
        </row>
        <row r="22">
          <cell r="A22" t="str">
            <v>基金预算支出</v>
          </cell>
          <cell r="B22">
            <v>51950</v>
          </cell>
          <cell r="C22">
            <v>51950</v>
          </cell>
          <cell r="E22">
            <v>8620</v>
          </cell>
          <cell r="F22">
            <v>1660</v>
          </cell>
          <cell r="G22">
            <v>16.592877767083735</v>
          </cell>
          <cell r="H22">
            <v>519.27710843373495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375575.64000000007</v>
          </cell>
        </row>
        <row r="5">
          <cell r="E5">
            <v>0</v>
          </cell>
        </row>
        <row r="6">
          <cell r="E6">
            <v>375575.64000000007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18093.939999999999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1260.0999999999999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643.92999999999995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1216.9100000000001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4226.8500000000004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27669.040000000001</v>
          </cell>
        </row>
        <row r="124">
          <cell r="E124">
            <v>0</v>
          </cell>
        </row>
        <row r="125">
          <cell r="E125">
            <v>27669.040000000001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2183.3200000000002</v>
          </cell>
        </row>
        <row r="133">
          <cell r="E133">
            <v>2798.94</v>
          </cell>
        </row>
        <row r="134">
          <cell r="E134">
            <v>4406.1499999999996</v>
          </cell>
        </row>
        <row r="135">
          <cell r="E135">
            <v>2698.88</v>
          </cell>
        </row>
        <row r="136">
          <cell r="E136">
            <v>2228.7399999999998</v>
          </cell>
        </row>
        <row r="137">
          <cell r="E137">
            <v>2292.7399999999998</v>
          </cell>
        </row>
        <row r="138">
          <cell r="E138">
            <v>18843.689999999999</v>
          </cell>
        </row>
        <row r="139">
          <cell r="E139">
            <v>0</v>
          </cell>
        </row>
        <row r="140">
          <cell r="E140">
            <v>18843.689999999999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1139.3599999999999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4826.1899999999996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4381.3500000000004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4454.9799999999996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2529.9299999999998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Mp-team 1"/>
    </sheetNames>
    <sheetDataSet>
      <sheetData sheetId="0"/>
      <sheetData sheetId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4932.3999999999996</v>
          </cell>
        </row>
        <row r="30">
          <cell r="E30">
            <v>2185.9499999999998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1047.8499999999999</v>
          </cell>
        </row>
        <row r="36">
          <cell r="E36">
            <v>9337.5499999999993</v>
          </cell>
        </row>
        <row r="37">
          <cell r="E37">
            <v>5075.8499999999995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2126.6999999999998</v>
          </cell>
        </row>
        <row r="45">
          <cell r="E45">
            <v>1093.0999999999999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1238.4000000000001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670.40000000000009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2356.9499999999998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4428.6499999999996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2064.3000000000002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736.05000000000007</v>
          </cell>
        </row>
        <row r="154">
          <cell r="E154">
            <v>8721.9000000000015</v>
          </cell>
        </row>
        <row r="155">
          <cell r="E155">
            <v>0</v>
          </cell>
        </row>
        <row r="156">
          <cell r="E156">
            <v>8721.9000000000015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1291.4000000000001</v>
          </cell>
        </row>
        <row r="160">
          <cell r="E160">
            <v>1581.8000000000002</v>
          </cell>
        </row>
        <row r="161">
          <cell r="E161">
            <v>4989.6000000000004</v>
          </cell>
        </row>
        <row r="162">
          <cell r="E162">
            <v>0</v>
          </cell>
        </row>
        <row r="163">
          <cell r="E163">
            <v>4989.6000000000004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参数表"/>
      <sheetName val="总表"/>
      <sheetName val="_x0000__x0000__x0000__x0000__x0"/>
      <sheetName val="_x005f_x0000__x005f_x0000__x005f_x0000__x005f_x0000__x0"/>
      <sheetName val="_x005f_x005f_x005f_x0000__x005f_x005f_x005f_x0000__x0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年一般预算收入"/>
    </sheetNames>
    <sheetDataSet>
      <sheetData sheetId="0" refreshError="1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  <sheetName val="2007"/>
      <sheetName val="事业发展"/>
      <sheetName val="基础数据"/>
      <sheetName val="1-4余额表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4375.6000000000004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500.89999999999992</v>
          </cell>
        </row>
        <row r="11">
          <cell r="E11">
            <v>500.89999999999992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34.200000000000003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75.599999999999994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39.299999999999997</v>
          </cell>
        </row>
        <row r="45">
          <cell r="E45">
            <v>19.100000000000001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39.299999999999997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17.399999999999999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38.700000000000003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35.200000000000003</v>
          </cell>
        </row>
        <row r="88">
          <cell r="E88">
            <v>44.6</v>
          </cell>
        </row>
        <row r="89">
          <cell r="E89">
            <v>74.400000000000006</v>
          </cell>
        </row>
        <row r="90">
          <cell r="E90">
            <v>38.700000000000003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20.399999999999999</v>
          </cell>
        </row>
        <row r="99">
          <cell r="E99">
            <v>35.299999999999997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8.3000000000000007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19.899999999999999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335.89999999999992</v>
          </cell>
        </row>
        <row r="125">
          <cell r="E125">
            <v>335.89999999999992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32.700000000000003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16.899999999999999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32.700000000000003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19.100000000000001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33.700000000000003</v>
          </cell>
        </row>
        <row r="170">
          <cell r="E170">
            <v>33.700000000000003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16.399999999999999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Zeros="0" workbookViewId="0">
      <pane xSplit="8" ySplit="4" topLeftCell="I5" activePane="bottomRight" state="frozen"/>
      <selection activeCell="E25" sqref="E25"/>
      <selection pane="topRight" activeCell="E25" sqref="E25"/>
      <selection pane="bottomLeft" activeCell="E25" sqref="E25"/>
      <selection pane="bottomRight" activeCell="D38" sqref="D38"/>
    </sheetView>
  </sheetViews>
  <sheetFormatPr defaultRowHeight="15.75"/>
  <cols>
    <col min="1" max="1" width="22" style="1" customWidth="1"/>
    <col min="2" max="4" width="6.625" style="1" customWidth="1"/>
    <col min="5" max="5" width="31.625" style="1" customWidth="1"/>
    <col min="6" max="8" width="6.625" style="1" customWidth="1"/>
    <col min="9" max="16" width="9" style="1"/>
    <col min="17" max="17" width="25.5" style="1" bestFit="1" customWidth="1"/>
    <col min="18" max="16384" width="9" style="1"/>
  </cols>
  <sheetData>
    <row r="1" spans="1:15" ht="32.25" customHeight="1">
      <c r="A1" s="95" t="s">
        <v>183</v>
      </c>
      <c r="B1" s="95"/>
      <c r="C1" s="95"/>
      <c r="D1" s="95"/>
      <c r="E1" s="95"/>
      <c r="F1" s="95"/>
      <c r="G1" s="95"/>
      <c r="H1" s="95"/>
    </row>
    <row r="2" spans="1:15" ht="21" customHeight="1">
      <c r="A2" s="2"/>
      <c r="B2" s="2"/>
      <c r="C2" s="2"/>
      <c r="H2" s="3" t="s">
        <v>0</v>
      </c>
    </row>
    <row r="3" spans="1:15" ht="21.95" customHeight="1">
      <c r="A3" s="96" t="s">
        <v>1</v>
      </c>
      <c r="B3" s="97"/>
      <c r="C3" s="97"/>
      <c r="D3" s="98"/>
      <c r="E3" s="96" t="s">
        <v>2</v>
      </c>
      <c r="F3" s="97"/>
      <c r="G3" s="97"/>
      <c r="H3" s="98"/>
      <c r="L3" s="99" t="s">
        <v>189</v>
      </c>
      <c r="M3" s="99"/>
      <c r="N3" s="99"/>
      <c r="O3" s="1" t="s">
        <v>223</v>
      </c>
    </row>
    <row r="4" spans="1:15" ht="27.75" customHeight="1">
      <c r="A4" s="4" t="s">
        <v>3</v>
      </c>
      <c r="B4" s="5" t="s">
        <v>4</v>
      </c>
      <c r="C4" s="6" t="s">
        <v>5</v>
      </c>
      <c r="D4" s="7" t="s">
        <v>6</v>
      </c>
      <c r="E4" s="8" t="s">
        <v>7</v>
      </c>
      <c r="F4" s="5" t="s">
        <v>4</v>
      </c>
      <c r="G4" s="6" t="s">
        <v>5</v>
      </c>
      <c r="H4" s="7" t="s">
        <v>6</v>
      </c>
      <c r="K4" s="1" t="s">
        <v>8</v>
      </c>
      <c r="M4" s="1" t="s">
        <v>228</v>
      </c>
    </row>
    <row r="5" spans="1:15" ht="21.95" customHeight="1">
      <c r="A5" s="9" t="s">
        <v>9</v>
      </c>
      <c r="B5" s="10">
        <f>SUM(B6,B9,B23)</f>
        <v>59409</v>
      </c>
      <c r="C5" s="10">
        <f>SUM(C6,C9,C23)</f>
        <v>0</v>
      </c>
      <c r="D5" s="10">
        <f>SUM(D6,D9,D23)</f>
        <v>59409</v>
      </c>
      <c r="E5" s="11" t="s">
        <v>10</v>
      </c>
      <c r="F5" s="12">
        <f>SUM(F6:F24)</f>
        <v>171025</v>
      </c>
      <c r="G5" s="12">
        <f>SUM(G6:G24)</f>
        <v>31956</v>
      </c>
      <c r="H5" s="12">
        <f>SUM(H6:H24)</f>
        <v>202981</v>
      </c>
      <c r="J5" s="1">
        <f>SUM(J6:J26)</f>
        <v>31956</v>
      </c>
      <c r="K5" s="1">
        <f>SUM(K6:K26)</f>
        <v>7900</v>
      </c>
      <c r="L5" s="1">
        <f>SUM(L6:L26)</f>
        <v>16604</v>
      </c>
      <c r="M5" s="1">
        <f>SUM(M6:M26)</f>
        <v>5888</v>
      </c>
      <c r="N5" s="1">
        <f t="shared" ref="N5:O5" si="0">SUM(N6:N26)</f>
        <v>0</v>
      </c>
      <c r="O5" s="1">
        <f t="shared" si="0"/>
        <v>1564</v>
      </c>
    </row>
    <row r="6" spans="1:15" ht="21.95" customHeight="1">
      <c r="A6" s="13" t="s">
        <v>11</v>
      </c>
      <c r="B6" s="14">
        <f>SUM(B7:B8)</f>
        <v>19428</v>
      </c>
      <c r="C6" s="14">
        <f>SUM(C7:C8)</f>
        <v>0</v>
      </c>
      <c r="D6" s="14">
        <f>SUM(D7:D8)</f>
        <v>19428</v>
      </c>
      <c r="E6" s="15" t="s">
        <v>12</v>
      </c>
      <c r="F6" s="16">
        <v>23771</v>
      </c>
      <c r="G6" s="17">
        <v>3352</v>
      </c>
      <c r="H6" s="17">
        <f>F6+G6</f>
        <v>27123</v>
      </c>
      <c r="J6" s="1">
        <f>SUM(K6:O6)</f>
        <v>3352</v>
      </c>
      <c r="L6" s="1">
        <f>1352+2000</f>
        <v>3352</v>
      </c>
    </row>
    <row r="7" spans="1:15" ht="21.95" customHeight="1">
      <c r="A7" s="13" t="s">
        <v>13</v>
      </c>
      <c r="B7" s="14">
        <v>16228</v>
      </c>
      <c r="C7" s="18"/>
      <c r="D7" s="19">
        <f>B7+C7</f>
        <v>16228</v>
      </c>
      <c r="E7" s="15" t="s">
        <v>14</v>
      </c>
      <c r="F7" s="16"/>
      <c r="G7" s="17">
        <v>0</v>
      </c>
      <c r="H7" s="17">
        <f t="shared" ref="H7:H36" si="1">F7+G7</f>
        <v>0</v>
      </c>
      <c r="J7" s="1">
        <f t="shared" ref="J7:J27" si="2">SUM(K7:O7)</f>
        <v>0</v>
      </c>
    </row>
    <row r="8" spans="1:15" ht="21.95" customHeight="1">
      <c r="A8" s="13" t="s">
        <v>15</v>
      </c>
      <c r="B8" s="14">
        <v>3200</v>
      </c>
      <c r="C8" s="18"/>
      <c r="D8" s="19">
        <f>B8+C8</f>
        <v>3200</v>
      </c>
      <c r="E8" s="15" t="s">
        <v>16</v>
      </c>
      <c r="F8" s="16"/>
      <c r="G8" s="17">
        <v>0</v>
      </c>
      <c r="H8" s="17">
        <f t="shared" si="1"/>
        <v>0</v>
      </c>
      <c r="J8" s="1">
        <f t="shared" si="2"/>
        <v>0</v>
      </c>
    </row>
    <row r="9" spans="1:15" ht="21.95" customHeight="1">
      <c r="A9" s="13" t="s">
        <v>17</v>
      </c>
      <c r="B9" s="14">
        <f>SUM(B10:B22)</f>
        <v>21708</v>
      </c>
      <c r="C9" s="14">
        <f>SUM(C10:C22)</f>
        <v>0</v>
      </c>
      <c r="D9" s="19">
        <f>SUM(D10:D22)</f>
        <v>21708</v>
      </c>
      <c r="E9" s="15" t="s">
        <v>18</v>
      </c>
      <c r="F9" s="16">
        <v>7266</v>
      </c>
      <c r="G9" s="17">
        <v>0</v>
      </c>
      <c r="H9" s="17">
        <f t="shared" si="1"/>
        <v>7266</v>
      </c>
      <c r="J9" s="1">
        <f t="shared" si="2"/>
        <v>0</v>
      </c>
    </row>
    <row r="10" spans="1:15" ht="21.95" customHeight="1">
      <c r="A10" s="13" t="s">
        <v>19</v>
      </c>
      <c r="B10" s="14"/>
      <c r="C10" s="14"/>
      <c r="D10" s="19">
        <f>B10+C10</f>
        <v>0</v>
      </c>
      <c r="E10" s="15" t="s">
        <v>20</v>
      </c>
      <c r="F10" s="16">
        <v>53897</v>
      </c>
      <c r="G10" s="17">
        <v>10299</v>
      </c>
      <c r="H10" s="17">
        <f t="shared" si="1"/>
        <v>64196</v>
      </c>
      <c r="J10" s="1">
        <f t="shared" si="2"/>
        <v>10299</v>
      </c>
      <c r="K10" s="1">
        <v>1656.5</v>
      </c>
      <c r="L10" s="1">
        <f>1800+6842.5</f>
        <v>8642.5</v>
      </c>
    </row>
    <row r="11" spans="1:15" ht="21.95" customHeight="1">
      <c r="A11" s="13" t="s">
        <v>15</v>
      </c>
      <c r="B11" s="14">
        <v>2300</v>
      </c>
      <c r="C11" s="14"/>
      <c r="D11" s="19">
        <f t="shared" ref="D11:D37" si="3">B11+C11</f>
        <v>2300</v>
      </c>
      <c r="E11" s="15" t="s">
        <v>21</v>
      </c>
      <c r="F11" s="16">
        <v>285</v>
      </c>
      <c r="G11" s="17">
        <v>0</v>
      </c>
      <c r="H11" s="17">
        <f t="shared" si="1"/>
        <v>285</v>
      </c>
      <c r="J11" s="1">
        <f t="shared" si="2"/>
        <v>0</v>
      </c>
    </row>
    <row r="12" spans="1:15" ht="21.95" customHeight="1">
      <c r="A12" s="13" t="s">
        <v>22</v>
      </c>
      <c r="B12" s="14">
        <v>1017</v>
      </c>
      <c r="C12" s="14"/>
      <c r="D12" s="19">
        <f t="shared" si="3"/>
        <v>1017</v>
      </c>
      <c r="E12" s="15" t="s">
        <v>23</v>
      </c>
      <c r="F12" s="16">
        <v>963</v>
      </c>
      <c r="G12" s="17">
        <v>0</v>
      </c>
      <c r="H12" s="17">
        <f t="shared" si="1"/>
        <v>963</v>
      </c>
      <c r="J12" s="1">
        <f t="shared" si="2"/>
        <v>0</v>
      </c>
      <c r="K12" s="20"/>
      <c r="L12" s="20"/>
    </row>
    <row r="13" spans="1:15" ht="21.95" customHeight="1">
      <c r="A13" s="13" t="s">
        <v>24</v>
      </c>
      <c r="B13" s="14">
        <v>730</v>
      </c>
      <c r="C13" s="14"/>
      <c r="D13" s="19">
        <f t="shared" si="3"/>
        <v>730</v>
      </c>
      <c r="E13" s="15" t="s">
        <v>25</v>
      </c>
      <c r="F13" s="16">
        <v>31867</v>
      </c>
      <c r="G13" s="17">
        <v>0</v>
      </c>
      <c r="H13" s="17">
        <f t="shared" si="1"/>
        <v>31867</v>
      </c>
      <c r="J13" s="1">
        <f t="shared" si="2"/>
        <v>0</v>
      </c>
    </row>
    <row r="14" spans="1:15" ht="21.95" customHeight="1">
      <c r="A14" s="13" t="s">
        <v>26</v>
      </c>
      <c r="B14" s="14">
        <v>1601</v>
      </c>
      <c r="C14" s="14"/>
      <c r="D14" s="19">
        <f t="shared" si="3"/>
        <v>1601</v>
      </c>
      <c r="E14" s="15" t="s">
        <v>27</v>
      </c>
      <c r="F14" s="16">
        <v>13174</v>
      </c>
      <c r="G14" s="17">
        <v>1000</v>
      </c>
      <c r="H14" s="17">
        <f t="shared" si="1"/>
        <v>14174</v>
      </c>
      <c r="J14" s="1">
        <f t="shared" si="2"/>
        <v>1000</v>
      </c>
      <c r="L14" s="1">
        <v>1000</v>
      </c>
    </row>
    <row r="15" spans="1:15" ht="21.95" customHeight="1">
      <c r="A15" s="13" t="s">
        <v>28</v>
      </c>
      <c r="B15" s="14">
        <v>827</v>
      </c>
      <c r="C15" s="14"/>
      <c r="D15" s="19">
        <f t="shared" si="3"/>
        <v>827</v>
      </c>
      <c r="E15" s="15" t="s">
        <v>29</v>
      </c>
      <c r="F15" s="16">
        <v>1304</v>
      </c>
      <c r="G15" s="17">
        <v>200</v>
      </c>
      <c r="H15" s="17">
        <f t="shared" si="1"/>
        <v>1504</v>
      </c>
      <c r="J15" s="1">
        <f t="shared" si="2"/>
        <v>200</v>
      </c>
      <c r="L15" s="1">
        <v>200</v>
      </c>
    </row>
    <row r="16" spans="1:15" ht="21.95" customHeight="1">
      <c r="A16" s="13" t="s">
        <v>30</v>
      </c>
      <c r="B16" s="14">
        <v>500</v>
      </c>
      <c r="C16" s="14"/>
      <c r="D16" s="19">
        <f t="shared" si="3"/>
        <v>500</v>
      </c>
      <c r="E16" s="15" t="s">
        <v>31</v>
      </c>
      <c r="F16" s="16">
        <v>5690</v>
      </c>
      <c r="G16" s="17">
        <v>6344</v>
      </c>
      <c r="H16" s="17">
        <f t="shared" si="1"/>
        <v>12034</v>
      </c>
      <c r="J16" s="1">
        <f t="shared" si="2"/>
        <v>6344</v>
      </c>
      <c r="K16" s="1">
        <v>4243.5</v>
      </c>
      <c r="L16" s="1">
        <v>100.5</v>
      </c>
      <c r="M16" s="1">
        <v>2000</v>
      </c>
    </row>
    <row r="17" spans="1:15" ht="21.95" customHeight="1">
      <c r="A17" s="13" t="s">
        <v>32</v>
      </c>
      <c r="B17" s="14">
        <v>1200</v>
      </c>
      <c r="C17" s="14"/>
      <c r="D17" s="19">
        <f t="shared" si="3"/>
        <v>1200</v>
      </c>
      <c r="E17" s="15" t="s">
        <v>33</v>
      </c>
      <c r="F17" s="16">
        <v>19156</v>
      </c>
      <c r="G17" s="17">
        <v>10961</v>
      </c>
      <c r="H17" s="17">
        <f t="shared" si="1"/>
        <v>30117</v>
      </c>
      <c r="J17" s="1">
        <f>SUM(K17:O17)</f>
        <v>10961</v>
      </c>
      <c r="L17" s="1">
        <v>6309</v>
      </c>
      <c r="M17" s="1">
        <v>3088</v>
      </c>
      <c r="O17" s="1">
        <f>1564</f>
        <v>1564</v>
      </c>
    </row>
    <row r="18" spans="1:15" ht="21.95" customHeight="1">
      <c r="A18" s="13" t="s">
        <v>34</v>
      </c>
      <c r="B18" s="14">
        <v>4196</v>
      </c>
      <c r="C18" s="14"/>
      <c r="D18" s="19">
        <f t="shared" si="3"/>
        <v>4196</v>
      </c>
      <c r="E18" s="15" t="s">
        <v>35</v>
      </c>
      <c r="F18" s="16">
        <v>1704</v>
      </c>
      <c r="G18" s="17">
        <v>2800</v>
      </c>
      <c r="H18" s="17">
        <f t="shared" si="1"/>
        <v>4504</v>
      </c>
      <c r="J18" s="1">
        <f t="shared" si="2"/>
        <v>2800</v>
      </c>
      <c r="K18" s="1">
        <v>2000</v>
      </c>
      <c r="M18" s="1">
        <v>800</v>
      </c>
    </row>
    <row r="19" spans="1:15" ht="21.95" customHeight="1">
      <c r="A19" s="13" t="s">
        <v>36</v>
      </c>
      <c r="B19" s="14">
        <v>550</v>
      </c>
      <c r="C19" s="14"/>
      <c r="D19" s="19">
        <f t="shared" si="3"/>
        <v>550</v>
      </c>
      <c r="E19" s="15" t="s">
        <v>37</v>
      </c>
      <c r="F19" s="16">
        <v>368</v>
      </c>
      <c r="G19" s="17">
        <v>0</v>
      </c>
      <c r="H19" s="17">
        <f t="shared" si="1"/>
        <v>368</v>
      </c>
      <c r="J19" s="1">
        <f t="shared" si="2"/>
        <v>0</v>
      </c>
    </row>
    <row r="20" spans="1:15" ht="21.95" customHeight="1">
      <c r="A20" s="13" t="s">
        <v>38</v>
      </c>
      <c r="B20" s="14">
        <v>287</v>
      </c>
      <c r="C20" s="14"/>
      <c r="D20" s="19">
        <f t="shared" si="3"/>
        <v>287</v>
      </c>
      <c r="E20" s="15" t="s">
        <v>39</v>
      </c>
      <c r="F20" s="16">
        <v>401</v>
      </c>
      <c r="G20" s="17">
        <v>0</v>
      </c>
      <c r="H20" s="17">
        <f t="shared" si="1"/>
        <v>401</v>
      </c>
      <c r="J20" s="1">
        <f t="shared" si="2"/>
        <v>0</v>
      </c>
    </row>
    <row r="21" spans="1:15" ht="21.95" customHeight="1">
      <c r="A21" s="13" t="s">
        <v>40</v>
      </c>
      <c r="B21" s="14">
        <v>4500</v>
      </c>
      <c r="C21" s="14"/>
      <c r="D21" s="19">
        <f t="shared" si="3"/>
        <v>4500</v>
      </c>
      <c r="E21" s="15" t="s">
        <v>41</v>
      </c>
      <c r="F21" s="16">
        <v>1485</v>
      </c>
      <c r="G21" s="17">
        <v>0</v>
      </c>
      <c r="H21" s="17">
        <f t="shared" si="1"/>
        <v>1485</v>
      </c>
      <c r="J21" s="1">
        <f t="shared" si="2"/>
        <v>0</v>
      </c>
    </row>
    <row r="22" spans="1:15" ht="21.95" customHeight="1">
      <c r="A22" s="13" t="s">
        <v>42</v>
      </c>
      <c r="B22" s="14">
        <v>4000</v>
      </c>
      <c r="C22" s="14"/>
      <c r="D22" s="19">
        <f t="shared" si="3"/>
        <v>4000</v>
      </c>
      <c r="E22" s="15" t="s">
        <v>43</v>
      </c>
      <c r="F22" s="16">
        <v>6504</v>
      </c>
      <c r="G22" s="17">
        <v>0</v>
      </c>
      <c r="H22" s="17">
        <f t="shared" si="1"/>
        <v>6504</v>
      </c>
      <c r="J22" s="1">
        <f t="shared" si="2"/>
        <v>0</v>
      </c>
    </row>
    <row r="23" spans="1:15" ht="21.95" customHeight="1">
      <c r="A23" s="13" t="s">
        <v>44</v>
      </c>
      <c r="B23" s="14">
        <f>SUM(B24:B27)</f>
        <v>18273</v>
      </c>
      <c r="C23" s="14">
        <f>SUM(C24:C27)</f>
        <v>0</v>
      </c>
      <c r="D23" s="14">
        <f>SUM(D24:D27)</f>
        <v>18273</v>
      </c>
      <c r="E23" s="15" t="s">
        <v>45</v>
      </c>
      <c r="F23" s="16">
        <v>190</v>
      </c>
      <c r="G23" s="17">
        <v>0</v>
      </c>
      <c r="H23" s="17">
        <f t="shared" si="1"/>
        <v>190</v>
      </c>
      <c r="J23" s="1">
        <f t="shared" si="2"/>
        <v>0</v>
      </c>
    </row>
    <row r="24" spans="1:15" ht="21.95" customHeight="1">
      <c r="A24" s="13" t="s">
        <v>46</v>
      </c>
      <c r="B24" s="14">
        <v>-440</v>
      </c>
      <c r="C24" s="14"/>
      <c r="D24" s="19">
        <f t="shared" si="3"/>
        <v>-440</v>
      </c>
      <c r="E24" s="15" t="s">
        <v>47</v>
      </c>
      <c r="F24" s="16">
        <v>3000</v>
      </c>
      <c r="G24" s="17">
        <v>-3000</v>
      </c>
      <c r="H24" s="17">
        <f t="shared" si="1"/>
        <v>0</v>
      </c>
      <c r="J24" s="1">
        <f t="shared" si="2"/>
        <v>-3000</v>
      </c>
      <c r="L24" s="1">
        <v>-3000</v>
      </c>
    </row>
    <row r="25" spans="1:15" ht="21.95" customHeight="1">
      <c r="A25" s="13" t="s">
        <v>48</v>
      </c>
      <c r="B25" s="14">
        <v>1500</v>
      </c>
      <c r="C25" s="14"/>
      <c r="D25" s="19">
        <f t="shared" si="3"/>
        <v>1500</v>
      </c>
      <c r="E25" s="15" t="s">
        <v>49</v>
      </c>
      <c r="F25" s="16">
        <v>70005</v>
      </c>
      <c r="G25" s="17"/>
      <c r="H25" s="17">
        <f t="shared" si="1"/>
        <v>70005</v>
      </c>
      <c r="J25" s="1">
        <f t="shared" si="2"/>
        <v>0</v>
      </c>
    </row>
    <row r="26" spans="1:15" ht="21.95" customHeight="1">
      <c r="A26" s="13" t="s">
        <v>50</v>
      </c>
      <c r="B26" s="14">
        <v>16688</v>
      </c>
      <c r="C26" s="14"/>
      <c r="D26" s="19">
        <f t="shared" si="3"/>
        <v>16688</v>
      </c>
      <c r="E26" s="17" t="s">
        <v>187</v>
      </c>
      <c r="F26" s="17"/>
      <c r="G26" s="17">
        <v>99222</v>
      </c>
      <c r="H26" s="17">
        <f t="shared" si="1"/>
        <v>99222</v>
      </c>
      <c r="J26" s="1">
        <f t="shared" si="2"/>
        <v>0</v>
      </c>
    </row>
    <row r="27" spans="1:15" ht="21.95" customHeight="1">
      <c r="A27" s="13" t="s">
        <v>51</v>
      </c>
      <c r="B27" s="14">
        <v>525</v>
      </c>
      <c r="C27" s="14"/>
      <c r="D27" s="19">
        <f t="shared" si="3"/>
        <v>525</v>
      </c>
      <c r="E27" s="21" t="s">
        <v>52</v>
      </c>
      <c r="F27" s="21">
        <f>SUM(F5,F25:F26)</f>
        <v>241030</v>
      </c>
      <c r="G27" s="21">
        <f>SUM(G5,G25:G26)</f>
        <v>131178</v>
      </c>
      <c r="H27" s="21">
        <f>SUM(H5,H25:H26)</f>
        <v>372208</v>
      </c>
      <c r="J27" s="1">
        <f t="shared" si="2"/>
        <v>0</v>
      </c>
    </row>
    <row r="28" spans="1:15" ht="21.95" customHeight="1">
      <c r="A28" s="15" t="s">
        <v>53</v>
      </c>
      <c r="B28" s="22">
        <v>120180</v>
      </c>
      <c r="C28" s="17">
        <v>17393</v>
      </c>
      <c r="D28" s="19">
        <f t="shared" si="3"/>
        <v>137573</v>
      </c>
      <c r="E28" s="17"/>
      <c r="F28" s="17"/>
      <c r="G28" s="17"/>
      <c r="H28" s="17">
        <f>F28+G28</f>
        <v>0</v>
      </c>
    </row>
    <row r="29" spans="1:15" ht="21.95" customHeight="1">
      <c r="A29" s="15" t="s">
        <v>54</v>
      </c>
      <c r="B29" s="22">
        <v>10305</v>
      </c>
      <c r="C29" s="17">
        <v>789</v>
      </c>
      <c r="D29" s="19">
        <f t="shared" si="3"/>
        <v>11094</v>
      </c>
      <c r="E29" s="17" t="s">
        <v>55</v>
      </c>
      <c r="F29" s="17"/>
      <c r="G29" s="17">
        <f>SUM(G31:G33)</f>
        <v>0</v>
      </c>
      <c r="H29" s="17">
        <f>SUM(H31:H33)</f>
        <v>0</v>
      </c>
    </row>
    <row r="30" spans="1:15" ht="21.95" customHeight="1">
      <c r="A30" s="15" t="s">
        <v>166</v>
      </c>
      <c r="B30" s="22">
        <f>SUM(B31:B32)</f>
        <v>1741</v>
      </c>
      <c r="C30" s="22">
        <f>SUM(C31)</f>
        <v>1564</v>
      </c>
      <c r="D30" s="22">
        <f>SUM(D31)</f>
        <v>3305</v>
      </c>
      <c r="E30" s="17"/>
      <c r="F30" s="17"/>
      <c r="G30" s="17"/>
      <c r="H30" s="17"/>
    </row>
    <row r="31" spans="1:15" ht="21.95" customHeight="1">
      <c r="A31" s="15" t="s">
        <v>227</v>
      </c>
      <c r="B31" s="23">
        <v>1741</v>
      </c>
      <c r="C31" s="17">
        <v>1564</v>
      </c>
      <c r="D31" s="19">
        <f t="shared" si="3"/>
        <v>3305</v>
      </c>
      <c r="E31" s="17" t="s">
        <v>56</v>
      </c>
      <c r="F31" s="17"/>
      <c r="G31" s="17"/>
      <c r="H31" s="17">
        <f>F31+G31</f>
        <v>0</v>
      </c>
      <c r="L31" s="94"/>
    </row>
    <row r="32" spans="1:15" ht="21.95" customHeight="1">
      <c r="A32" s="15" t="s">
        <v>226</v>
      </c>
      <c r="B32" s="23"/>
      <c r="C32" s="17">
        <v>5888</v>
      </c>
      <c r="D32" s="19">
        <f t="shared" si="3"/>
        <v>5888</v>
      </c>
      <c r="E32" s="17"/>
      <c r="F32" s="17"/>
      <c r="G32" s="17"/>
      <c r="H32" s="17"/>
      <c r="L32" s="94"/>
    </row>
    <row r="33" spans="1:11" ht="21.95" customHeight="1">
      <c r="A33" s="24" t="s">
        <v>57</v>
      </c>
      <c r="B33" s="25"/>
      <c r="C33" s="17">
        <v>7900</v>
      </c>
      <c r="D33" s="19">
        <f>B33+C33</f>
        <v>7900</v>
      </c>
      <c r="E33" s="17" t="s">
        <v>58</v>
      </c>
      <c r="F33" s="17"/>
      <c r="G33" s="17"/>
      <c r="H33" s="17">
        <f>F33+G33</f>
        <v>0</v>
      </c>
    </row>
    <row r="34" spans="1:11" ht="21.95" customHeight="1">
      <c r="A34" s="26" t="s">
        <v>59</v>
      </c>
      <c r="B34" s="27">
        <f t="shared" ref="B34:C34" si="4">SUM(B5,B28,-B29,B30,B32:B33)</f>
        <v>171025</v>
      </c>
      <c r="C34" s="27">
        <f t="shared" si="4"/>
        <v>31956</v>
      </c>
      <c r="D34" s="27">
        <f>SUM(D5,D28,-D29,D30,D32:D33)</f>
        <v>202981</v>
      </c>
      <c r="E34" s="17"/>
      <c r="F34" s="17"/>
      <c r="G34" s="17"/>
      <c r="H34" s="17"/>
    </row>
    <row r="35" spans="1:11" ht="21.95" customHeight="1">
      <c r="A35" s="15" t="s">
        <v>60</v>
      </c>
      <c r="B35" s="23">
        <v>70005</v>
      </c>
      <c r="C35" s="17"/>
      <c r="D35" s="19">
        <f t="shared" si="3"/>
        <v>70005</v>
      </c>
      <c r="E35" s="17"/>
      <c r="F35" s="17"/>
      <c r="G35" s="17"/>
      <c r="H35" s="17">
        <f t="shared" si="1"/>
        <v>0</v>
      </c>
    </row>
    <row r="36" spans="1:11" ht="21.95" customHeight="1">
      <c r="A36" s="15" t="s">
        <v>188</v>
      </c>
      <c r="B36" s="23"/>
      <c r="C36" s="17">
        <v>99222</v>
      </c>
      <c r="D36" s="19">
        <f t="shared" si="3"/>
        <v>99222</v>
      </c>
      <c r="E36" s="17"/>
      <c r="F36" s="17"/>
      <c r="G36" s="17"/>
      <c r="H36" s="17">
        <f t="shared" si="1"/>
        <v>0</v>
      </c>
    </row>
    <row r="37" spans="1:11" ht="21.95" customHeight="1">
      <c r="A37" s="24" t="s">
        <v>61</v>
      </c>
      <c r="B37" s="25"/>
      <c r="C37" s="25"/>
      <c r="D37" s="19">
        <f t="shared" si="3"/>
        <v>0</v>
      </c>
      <c r="E37" s="17"/>
      <c r="F37" s="17"/>
      <c r="G37" s="17"/>
      <c r="H37" s="17"/>
    </row>
    <row r="38" spans="1:11" ht="21.95" customHeight="1">
      <c r="A38" s="28" t="s">
        <v>62</v>
      </c>
      <c r="B38" s="29">
        <f>SUM(B34:B37)</f>
        <v>241030</v>
      </c>
      <c r="C38" s="29">
        <f>SUM(C34:C37)</f>
        <v>131178</v>
      </c>
      <c r="D38" s="29">
        <f>SUM(D34:D37)</f>
        <v>372208</v>
      </c>
      <c r="E38" s="30" t="s">
        <v>63</v>
      </c>
      <c r="F38" s="21">
        <f>SUM(F27,F29)</f>
        <v>241030</v>
      </c>
      <c r="G38" s="21">
        <f>SUM(G27,G29)</f>
        <v>131178</v>
      </c>
      <c r="H38" s="21">
        <f>SUM(H27,H29)</f>
        <v>372208</v>
      </c>
      <c r="K38" s="20">
        <f>C38-G38</f>
        <v>0</v>
      </c>
    </row>
    <row r="44" spans="1:11">
      <c r="G44" s="20"/>
    </row>
  </sheetData>
  <mergeCells count="4">
    <mergeCell ref="A1:H1"/>
    <mergeCell ref="A3:D3"/>
    <mergeCell ref="E3:H3"/>
    <mergeCell ref="L3:N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showZeros="0" workbookViewId="0">
      <pane ySplit="4" topLeftCell="A29" activePane="bottomLeft" state="frozen"/>
      <selection activeCell="J6" sqref="J6"/>
      <selection pane="bottomLeft" activeCell="H45" sqref="H45"/>
    </sheetView>
  </sheetViews>
  <sheetFormatPr defaultRowHeight="14.25"/>
  <cols>
    <col min="1" max="1" width="36.625" style="31" customWidth="1"/>
    <col min="2" max="4" width="8" style="31" customWidth="1"/>
    <col min="5" max="5" width="36.625" style="31" customWidth="1"/>
    <col min="6" max="8" width="8" style="31" customWidth="1"/>
    <col min="9" max="16384" width="9" style="31"/>
  </cols>
  <sheetData>
    <row r="1" spans="1:8" ht="41.25" customHeight="1">
      <c r="A1" s="100" t="s">
        <v>190</v>
      </c>
      <c r="B1" s="100"/>
      <c r="C1" s="100"/>
      <c r="D1" s="100"/>
      <c r="E1" s="100"/>
      <c r="F1" s="100"/>
      <c r="G1" s="100"/>
      <c r="H1" s="100"/>
    </row>
    <row r="2" spans="1:8" ht="18" customHeight="1">
      <c r="A2" s="32"/>
      <c r="H2" s="33" t="s">
        <v>64</v>
      </c>
    </row>
    <row r="3" spans="1:8" ht="31.5" customHeight="1">
      <c r="A3" s="101" t="s">
        <v>65</v>
      </c>
      <c r="B3" s="102"/>
      <c r="C3" s="102"/>
      <c r="D3" s="103"/>
      <c r="E3" s="101" t="s">
        <v>66</v>
      </c>
      <c r="F3" s="102"/>
      <c r="G3" s="102"/>
      <c r="H3" s="103"/>
    </row>
    <row r="4" spans="1:8" ht="35.25" customHeight="1">
      <c r="A4" s="34" t="s">
        <v>67</v>
      </c>
      <c r="B4" s="35" t="s">
        <v>68</v>
      </c>
      <c r="C4" s="35" t="s">
        <v>69</v>
      </c>
      <c r="D4" s="35" t="s">
        <v>70</v>
      </c>
      <c r="E4" s="34" t="s">
        <v>67</v>
      </c>
      <c r="F4" s="35" t="s">
        <v>68</v>
      </c>
      <c r="G4" s="35" t="s">
        <v>71</v>
      </c>
      <c r="H4" s="35" t="s">
        <v>70</v>
      </c>
    </row>
    <row r="5" spans="1:8" ht="20.100000000000001" customHeight="1">
      <c r="A5" s="36" t="s">
        <v>72</v>
      </c>
      <c r="B5" s="37"/>
      <c r="C5" s="37"/>
      <c r="D5" s="38">
        <f>B5+C5</f>
        <v>0</v>
      </c>
      <c r="E5" s="36" t="s">
        <v>73</v>
      </c>
      <c r="F5" s="39">
        <f>F6</f>
        <v>0</v>
      </c>
      <c r="G5" s="39">
        <f>G6</f>
        <v>18</v>
      </c>
      <c r="H5" s="39">
        <f>H6</f>
        <v>18</v>
      </c>
    </row>
    <row r="6" spans="1:8" ht="20.100000000000001" customHeight="1">
      <c r="A6" s="36" t="s">
        <v>74</v>
      </c>
      <c r="B6" s="37"/>
      <c r="C6" s="37"/>
      <c r="D6" s="38">
        <f t="shared" ref="D6:D25" si="0">B6+C6</f>
        <v>0</v>
      </c>
      <c r="E6" s="40" t="s">
        <v>75</v>
      </c>
      <c r="F6" s="37"/>
      <c r="G6" s="37">
        <v>18</v>
      </c>
      <c r="H6" s="38">
        <f t="shared" ref="H6:H28" si="1">F6+G6</f>
        <v>18</v>
      </c>
    </row>
    <row r="7" spans="1:8" ht="20.100000000000001" customHeight="1">
      <c r="A7" s="36" t="s">
        <v>76</v>
      </c>
      <c r="B7" s="37"/>
      <c r="C7" s="37"/>
      <c r="D7" s="38">
        <f t="shared" si="0"/>
        <v>0</v>
      </c>
      <c r="E7" s="36" t="s">
        <v>77</v>
      </c>
      <c r="F7" s="38">
        <f>SUM(F8:F9)</f>
        <v>0</v>
      </c>
      <c r="G7" s="38">
        <f>SUM(G8:G9)</f>
        <v>390</v>
      </c>
      <c r="H7" s="38">
        <f t="shared" si="1"/>
        <v>390</v>
      </c>
    </row>
    <row r="8" spans="1:8" ht="20.100000000000001" customHeight="1">
      <c r="A8" s="36" t="s">
        <v>78</v>
      </c>
      <c r="B8" s="37"/>
      <c r="C8" s="37"/>
      <c r="D8" s="38">
        <f t="shared" si="0"/>
        <v>0</v>
      </c>
      <c r="E8" s="40" t="s">
        <v>79</v>
      </c>
      <c r="F8" s="37"/>
      <c r="G8" s="37"/>
      <c r="H8" s="38">
        <f t="shared" si="1"/>
        <v>0</v>
      </c>
    </row>
    <row r="9" spans="1:8" ht="20.100000000000001" customHeight="1">
      <c r="A9" s="36" t="s">
        <v>80</v>
      </c>
      <c r="B9" s="37"/>
      <c r="C9" s="37"/>
      <c r="D9" s="38">
        <f t="shared" si="0"/>
        <v>0</v>
      </c>
      <c r="E9" s="40" t="s">
        <v>81</v>
      </c>
      <c r="F9" s="37"/>
      <c r="G9" s="37">
        <v>390</v>
      </c>
      <c r="H9" s="38">
        <f t="shared" si="1"/>
        <v>390</v>
      </c>
    </row>
    <row r="10" spans="1:8" ht="20.100000000000001" customHeight="1">
      <c r="A10" s="36" t="s">
        <v>82</v>
      </c>
      <c r="B10" s="37"/>
      <c r="C10" s="37"/>
      <c r="D10" s="38">
        <f t="shared" si="0"/>
        <v>0</v>
      </c>
      <c r="E10" s="36" t="s">
        <v>83</v>
      </c>
      <c r="F10" s="38">
        <f>SUM(F11:F12)</f>
        <v>0</v>
      </c>
      <c r="G10" s="38">
        <f>SUM(G11:G12)</f>
        <v>0</v>
      </c>
      <c r="H10" s="38">
        <f t="shared" si="1"/>
        <v>0</v>
      </c>
    </row>
    <row r="11" spans="1:8" ht="20.100000000000001" customHeight="1">
      <c r="A11" s="36" t="s">
        <v>84</v>
      </c>
      <c r="B11" s="37"/>
      <c r="C11" s="37"/>
      <c r="D11" s="38">
        <f t="shared" si="0"/>
        <v>0</v>
      </c>
      <c r="E11" s="36" t="s">
        <v>85</v>
      </c>
      <c r="F11" s="37"/>
      <c r="G11" s="37"/>
      <c r="H11" s="38">
        <f t="shared" si="1"/>
        <v>0</v>
      </c>
    </row>
    <row r="12" spans="1:8" ht="20.100000000000001" customHeight="1">
      <c r="A12" s="36" t="s">
        <v>86</v>
      </c>
      <c r="B12" s="37"/>
      <c r="C12" s="37"/>
      <c r="D12" s="38">
        <f t="shared" si="0"/>
        <v>0</v>
      </c>
      <c r="E12" s="36" t="s">
        <v>87</v>
      </c>
      <c r="F12" s="37"/>
      <c r="G12" s="37"/>
      <c r="H12" s="38">
        <f t="shared" si="1"/>
        <v>0</v>
      </c>
    </row>
    <row r="13" spans="1:8" ht="20.100000000000001" customHeight="1">
      <c r="A13" s="36" t="s">
        <v>88</v>
      </c>
      <c r="B13" s="37"/>
      <c r="C13" s="37"/>
      <c r="D13" s="38">
        <f t="shared" si="0"/>
        <v>0</v>
      </c>
      <c r="E13" s="36" t="s">
        <v>89</v>
      </c>
      <c r="F13" s="38">
        <f>SUM(F14:F20)</f>
        <v>13295</v>
      </c>
      <c r="G13" s="38">
        <f>SUM(G14:G20)</f>
        <v>102487</v>
      </c>
      <c r="H13" s="38">
        <f>SUM(H14:H20)</f>
        <v>115782</v>
      </c>
    </row>
    <row r="14" spans="1:8" ht="20.100000000000001" customHeight="1">
      <c r="A14" s="36" t="s">
        <v>90</v>
      </c>
      <c r="B14" s="37">
        <v>120</v>
      </c>
      <c r="C14" s="37">
        <v>569</v>
      </c>
      <c r="D14" s="38">
        <f t="shared" si="0"/>
        <v>689</v>
      </c>
      <c r="E14" s="36" t="s">
        <v>91</v>
      </c>
      <c r="F14" s="37">
        <v>11770</v>
      </c>
      <c r="G14" s="37">
        <f>65586-631+41532+741-5888</f>
        <v>101340</v>
      </c>
      <c r="H14" s="38">
        <f t="shared" si="1"/>
        <v>113110</v>
      </c>
    </row>
    <row r="15" spans="1:8" ht="20.100000000000001" customHeight="1">
      <c r="A15" s="36" t="s">
        <v>92</v>
      </c>
      <c r="B15" s="37">
        <v>20</v>
      </c>
      <c r="C15" s="37">
        <v>157</v>
      </c>
      <c r="D15" s="38">
        <f t="shared" si="0"/>
        <v>177</v>
      </c>
      <c r="E15" s="36" t="s">
        <v>93</v>
      </c>
      <c r="F15" s="37"/>
      <c r="G15" s="37"/>
      <c r="H15" s="38">
        <f t="shared" si="1"/>
        <v>0</v>
      </c>
    </row>
    <row r="16" spans="1:8" ht="20.100000000000001" customHeight="1">
      <c r="A16" s="36" t="s">
        <v>94</v>
      </c>
      <c r="B16" s="37">
        <v>5860</v>
      </c>
      <c r="C16" s="37">
        <v>65334</v>
      </c>
      <c r="D16" s="38">
        <f t="shared" si="0"/>
        <v>71194</v>
      </c>
      <c r="E16" s="36" t="s">
        <v>95</v>
      </c>
      <c r="F16" s="37">
        <v>692</v>
      </c>
      <c r="G16" s="37">
        <v>760</v>
      </c>
      <c r="H16" s="38">
        <f t="shared" si="1"/>
        <v>1452</v>
      </c>
    </row>
    <row r="17" spans="1:8" ht="20.100000000000001" customHeight="1">
      <c r="A17" s="36" t="s">
        <v>96</v>
      </c>
      <c r="B17" s="37"/>
      <c r="C17" s="37"/>
      <c r="D17" s="38">
        <f t="shared" si="0"/>
        <v>0</v>
      </c>
      <c r="E17" s="36" t="s">
        <v>97</v>
      </c>
      <c r="F17" s="37">
        <v>433</v>
      </c>
      <c r="G17" s="37">
        <v>156</v>
      </c>
      <c r="H17" s="38">
        <f t="shared" si="1"/>
        <v>589</v>
      </c>
    </row>
    <row r="18" spans="1:8" ht="20.100000000000001" customHeight="1">
      <c r="A18" s="36" t="s">
        <v>98</v>
      </c>
      <c r="B18" s="37"/>
      <c r="C18" s="37"/>
      <c r="D18" s="38">
        <f t="shared" si="0"/>
        <v>0</v>
      </c>
      <c r="E18" s="36" t="s">
        <v>99</v>
      </c>
      <c r="F18" s="37"/>
      <c r="G18" s="37"/>
      <c r="H18" s="38">
        <f t="shared" si="1"/>
        <v>0</v>
      </c>
    </row>
    <row r="19" spans="1:8" ht="20.100000000000001" customHeight="1">
      <c r="A19" s="36" t="s">
        <v>100</v>
      </c>
      <c r="B19" s="37">
        <v>400</v>
      </c>
      <c r="C19" s="37">
        <v>465</v>
      </c>
      <c r="D19" s="38">
        <f t="shared" si="0"/>
        <v>865</v>
      </c>
      <c r="E19" s="36" t="s">
        <v>101</v>
      </c>
      <c r="F19" s="37">
        <v>400</v>
      </c>
      <c r="G19" s="37">
        <v>231</v>
      </c>
      <c r="H19" s="38">
        <f t="shared" si="1"/>
        <v>631</v>
      </c>
    </row>
    <row r="20" spans="1:8" ht="20.100000000000001" customHeight="1">
      <c r="A20" s="36" t="s">
        <v>102</v>
      </c>
      <c r="B20" s="37"/>
      <c r="C20" s="37"/>
      <c r="D20" s="38">
        <f t="shared" si="0"/>
        <v>0</v>
      </c>
      <c r="E20" s="36" t="s">
        <v>103</v>
      </c>
      <c r="F20" s="37"/>
      <c r="G20" s="37"/>
      <c r="H20" s="38">
        <f t="shared" si="1"/>
        <v>0</v>
      </c>
    </row>
    <row r="21" spans="1:8" ht="20.100000000000001" customHeight="1">
      <c r="A21" s="36" t="s">
        <v>104</v>
      </c>
      <c r="B21" s="37"/>
      <c r="C21" s="37"/>
      <c r="D21" s="38">
        <f t="shared" si="0"/>
        <v>0</v>
      </c>
      <c r="E21" s="36" t="s">
        <v>105</v>
      </c>
      <c r="F21" s="38">
        <f>SUM(F22:F26)</f>
        <v>0</v>
      </c>
      <c r="G21" s="38">
        <f>SUM(G22:G26)</f>
        <v>390</v>
      </c>
      <c r="H21" s="38">
        <f>SUM(H22:H26)</f>
        <v>390</v>
      </c>
    </row>
    <row r="22" spans="1:8" ht="20.100000000000001" customHeight="1">
      <c r="A22" s="36" t="s">
        <v>106</v>
      </c>
      <c r="B22" s="37"/>
      <c r="C22" s="37"/>
      <c r="D22" s="38">
        <f t="shared" si="0"/>
        <v>0</v>
      </c>
      <c r="E22" s="41" t="s">
        <v>107</v>
      </c>
      <c r="F22" s="37"/>
      <c r="G22" s="37"/>
      <c r="H22" s="38">
        <f t="shared" si="1"/>
        <v>0</v>
      </c>
    </row>
    <row r="23" spans="1:8" ht="20.100000000000001" customHeight="1">
      <c r="A23" s="36" t="s">
        <v>108</v>
      </c>
      <c r="B23" s="37"/>
      <c r="C23" s="37"/>
      <c r="D23" s="38">
        <f t="shared" si="0"/>
        <v>0</v>
      </c>
      <c r="E23" s="41" t="s">
        <v>109</v>
      </c>
      <c r="F23" s="37"/>
      <c r="G23" s="37">
        <v>390</v>
      </c>
      <c r="H23" s="38">
        <f t="shared" si="1"/>
        <v>390</v>
      </c>
    </row>
    <row r="24" spans="1:8" ht="20.100000000000001" customHeight="1">
      <c r="A24" s="36" t="s">
        <v>110</v>
      </c>
      <c r="B24" s="37"/>
      <c r="C24" s="37"/>
      <c r="D24" s="38">
        <f t="shared" si="0"/>
        <v>0</v>
      </c>
      <c r="E24" s="41" t="s">
        <v>111</v>
      </c>
      <c r="F24" s="37"/>
      <c r="G24" s="37"/>
      <c r="H24" s="38">
        <f t="shared" si="1"/>
        <v>0</v>
      </c>
    </row>
    <row r="25" spans="1:8" ht="20.100000000000001" customHeight="1">
      <c r="A25" s="36" t="s">
        <v>112</v>
      </c>
      <c r="B25" s="37"/>
      <c r="C25" s="37"/>
      <c r="D25" s="38">
        <f t="shared" si="0"/>
        <v>0</v>
      </c>
      <c r="E25" s="41" t="s">
        <v>113</v>
      </c>
      <c r="F25" s="42"/>
      <c r="G25" s="42"/>
      <c r="H25" s="38">
        <f t="shared" si="1"/>
        <v>0</v>
      </c>
    </row>
    <row r="26" spans="1:8" ht="20.100000000000001" customHeight="1">
      <c r="A26" s="43"/>
      <c r="B26" s="37"/>
      <c r="C26" s="37"/>
      <c r="D26" s="37"/>
      <c r="E26" s="41" t="s">
        <v>114</v>
      </c>
      <c r="F26" s="42"/>
      <c r="G26" s="42"/>
      <c r="H26" s="38">
        <f t="shared" si="1"/>
        <v>0</v>
      </c>
    </row>
    <row r="27" spans="1:8" ht="20.100000000000001" customHeight="1">
      <c r="A27" s="40"/>
      <c r="B27" s="37"/>
      <c r="C27" s="37"/>
      <c r="D27" s="37"/>
      <c r="E27" s="40" t="s">
        <v>229</v>
      </c>
      <c r="F27" s="44">
        <f>SUM(F28:F28)</f>
        <v>0</v>
      </c>
      <c r="G27" s="44">
        <f>SUM(G28:G28)</f>
        <v>2000</v>
      </c>
      <c r="H27" s="44">
        <f>SUM(H28:H28)</f>
        <v>2000</v>
      </c>
    </row>
    <row r="28" spans="1:8" ht="20.100000000000001" customHeight="1">
      <c r="A28" s="40"/>
      <c r="B28" s="37"/>
      <c r="C28" s="37"/>
      <c r="D28" s="37"/>
      <c r="E28" s="41" t="s">
        <v>230</v>
      </c>
      <c r="F28" s="42"/>
      <c r="G28" s="42">
        <v>2000</v>
      </c>
      <c r="H28" s="38">
        <f t="shared" si="1"/>
        <v>2000</v>
      </c>
    </row>
    <row r="29" spans="1:8" ht="20.100000000000001" customHeight="1">
      <c r="A29" s="36"/>
      <c r="B29" s="37"/>
      <c r="C29" s="37"/>
      <c r="D29" s="37"/>
      <c r="E29" s="40" t="s">
        <v>115</v>
      </c>
      <c r="F29" s="44">
        <f>F30</f>
        <v>0</v>
      </c>
      <c r="G29" s="44">
        <f>G30</f>
        <v>118</v>
      </c>
      <c r="H29" s="44">
        <f>H30</f>
        <v>118</v>
      </c>
    </row>
    <row r="30" spans="1:8" ht="20.100000000000001" customHeight="1">
      <c r="A30" s="36"/>
      <c r="B30" s="37"/>
      <c r="C30" s="37"/>
      <c r="D30" s="37"/>
      <c r="E30" s="41" t="s">
        <v>116</v>
      </c>
      <c r="F30" s="42"/>
      <c r="G30" s="42">
        <v>118</v>
      </c>
      <c r="H30" s="38">
        <f t="shared" ref="H30:H35" si="2">F30+G30</f>
        <v>118</v>
      </c>
    </row>
    <row r="31" spans="1:8" ht="20.100000000000001" customHeight="1">
      <c r="A31" s="36"/>
      <c r="B31" s="37"/>
      <c r="C31" s="37"/>
      <c r="D31" s="37"/>
      <c r="E31" s="40" t="s">
        <v>117</v>
      </c>
      <c r="F31" s="44">
        <f>SUM(F32:F33)</f>
        <v>1131</v>
      </c>
      <c r="G31" s="44">
        <f>SUM(G32:G33)</f>
        <v>1310</v>
      </c>
      <c r="H31" s="44">
        <f>SUM(H32:H33)</f>
        <v>2441</v>
      </c>
    </row>
    <row r="32" spans="1:8" ht="20.100000000000001" customHeight="1">
      <c r="A32" s="36"/>
      <c r="B32" s="42"/>
      <c r="C32" s="42"/>
      <c r="D32" s="42"/>
      <c r="E32" s="41" t="s">
        <v>118</v>
      </c>
      <c r="F32" s="42">
        <v>1084</v>
      </c>
      <c r="G32" s="42">
        <v>1</v>
      </c>
      <c r="H32" s="38">
        <f t="shared" si="2"/>
        <v>1085</v>
      </c>
    </row>
    <row r="33" spans="1:10" ht="20.100000000000001" customHeight="1">
      <c r="A33" s="36"/>
      <c r="B33" s="42"/>
      <c r="C33" s="42"/>
      <c r="D33" s="42"/>
      <c r="E33" s="41" t="s">
        <v>119</v>
      </c>
      <c r="F33" s="42">
        <v>47</v>
      </c>
      <c r="G33" s="42">
        <v>1309</v>
      </c>
      <c r="H33" s="38">
        <f t="shared" si="2"/>
        <v>1356</v>
      </c>
    </row>
    <row r="34" spans="1:10" ht="20.100000000000001" customHeight="1">
      <c r="A34" s="45"/>
      <c r="B34" s="42"/>
      <c r="C34" s="42"/>
      <c r="D34" s="42"/>
      <c r="E34" s="40" t="s">
        <v>120</v>
      </c>
      <c r="F34" s="42"/>
      <c r="G34" s="42"/>
      <c r="H34" s="38">
        <f t="shared" si="2"/>
        <v>0</v>
      </c>
    </row>
    <row r="35" spans="1:10" ht="20.100000000000001" customHeight="1">
      <c r="A35" s="46"/>
      <c r="B35" s="42"/>
      <c r="C35" s="42"/>
      <c r="D35" s="42"/>
      <c r="E35" s="40" t="s">
        <v>121</v>
      </c>
      <c r="F35" s="42"/>
      <c r="G35" s="42"/>
      <c r="H35" s="38">
        <f t="shared" si="2"/>
        <v>0</v>
      </c>
    </row>
    <row r="36" spans="1:10" ht="20.100000000000001" customHeight="1">
      <c r="A36" s="46" t="s">
        <v>122</v>
      </c>
      <c r="B36" s="44">
        <f>SUM(B5:B25)</f>
        <v>6400</v>
      </c>
      <c r="C36" s="44">
        <f>SUM(C5:C25)</f>
        <v>66525</v>
      </c>
      <c r="D36" s="44">
        <f>SUM(D5:D25)</f>
        <v>72925</v>
      </c>
      <c r="E36" s="46" t="s">
        <v>123</v>
      </c>
      <c r="F36" s="44">
        <f>SUM(F5,F7,F10,F13,F21,F27,F29,F31,F34,F35)</f>
        <v>14426</v>
      </c>
      <c r="G36" s="44">
        <f>SUM(G5,G7,G10,G13,G21,G27,G29,G31,G34,G35)</f>
        <v>106713</v>
      </c>
      <c r="H36" s="44">
        <f>SUM(H5,H7,H10,H13,H21,H27,H29,H31,H34,H35)</f>
        <v>121139</v>
      </c>
    </row>
    <row r="37" spans="1:10" ht="20.100000000000001" customHeight="1">
      <c r="A37" s="47" t="s">
        <v>124</v>
      </c>
      <c r="B37" s="44">
        <f>SUM(B38,B40,B41,B43,B44)</f>
        <v>8026</v>
      </c>
      <c r="C37" s="44">
        <f>SUM(C38,C40,C41,C43,C44)</f>
        <v>46076</v>
      </c>
      <c r="D37" s="44">
        <f>SUM(D38,D40,D41,D43,D44)</f>
        <v>54102</v>
      </c>
      <c r="E37" s="47" t="s">
        <v>125</v>
      </c>
      <c r="F37" s="44">
        <f>SUM(F38,F40,F41,F42)</f>
        <v>0</v>
      </c>
      <c r="G37" s="44">
        <f>SUM(G38,G40,G41,G42)</f>
        <v>5888</v>
      </c>
      <c r="H37" s="44">
        <f>SUM(H38,H40,H41,H42)</f>
        <v>5888</v>
      </c>
    </row>
    <row r="38" spans="1:10" ht="20.100000000000001" customHeight="1">
      <c r="A38" s="43" t="s">
        <v>126</v>
      </c>
      <c r="B38" s="44">
        <f>SUM(B39:B39)</f>
        <v>0</v>
      </c>
      <c r="C38" s="44">
        <f>SUM(C39:C39)</f>
        <v>4577</v>
      </c>
      <c r="D38" s="38">
        <f t="shared" ref="D38:D44" si="3">B38+C38</f>
        <v>4577</v>
      </c>
      <c r="E38" s="43" t="s">
        <v>127</v>
      </c>
      <c r="F38" s="44">
        <f>SUM(F39:F39)</f>
        <v>0</v>
      </c>
      <c r="G38" s="44">
        <f>SUM(G39:G39)</f>
        <v>0</v>
      </c>
      <c r="H38" s="38">
        <f t="shared" ref="H38:H44" si="4">F38+G38</f>
        <v>0</v>
      </c>
    </row>
    <row r="39" spans="1:10" ht="20.100000000000001" customHeight="1">
      <c r="A39" s="43" t="s">
        <v>128</v>
      </c>
      <c r="B39" s="42"/>
      <c r="C39" s="42">
        <v>4577</v>
      </c>
      <c r="D39" s="38">
        <f t="shared" si="3"/>
        <v>4577</v>
      </c>
      <c r="E39" s="43" t="s">
        <v>129</v>
      </c>
      <c r="F39" s="42"/>
      <c r="G39" s="42"/>
      <c r="H39" s="42">
        <f t="shared" si="4"/>
        <v>0</v>
      </c>
    </row>
    <row r="40" spans="1:10" ht="20.100000000000001" customHeight="1">
      <c r="A40" s="43" t="s">
        <v>130</v>
      </c>
      <c r="B40" s="42">
        <v>8026</v>
      </c>
      <c r="C40" s="42">
        <v>-33</v>
      </c>
      <c r="D40" s="38">
        <f t="shared" si="3"/>
        <v>7993</v>
      </c>
      <c r="E40" s="43" t="s">
        <v>131</v>
      </c>
      <c r="F40" s="42"/>
      <c r="G40" s="42">
        <v>5888</v>
      </c>
      <c r="H40" s="42">
        <f t="shared" si="4"/>
        <v>5888</v>
      </c>
    </row>
    <row r="41" spans="1:10" ht="20.100000000000001" customHeight="1">
      <c r="A41" s="43" t="s">
        <v>132</v>
      </c>
      <c r="B41" s="42"/>
      <c r="C41" s="42"/>
      <c r="D41" s="38">
        <f t="shared" si="3"/>
        <v>0</v>
      </c>
      <c r="E41" s="43" t="s">
        <v>133</v>
      </c>
      <c r="F41" s="42"/>
      <c r="G41" s="42"/>
      <c r="H41" s="42">
        <f t="shared" si="4"/>
        <v>0</v>
      </c>
    </row>
    <row r="42" spans="1:10" ht="20.100000000000001" customHeight="1">
      <c r="A42" s="43" t="s">
        <v>134</v>
      </c>
      <c r="B42" s="42"/>
      <c r="C42" s="42"/>
      <c r="D42" s="38">
        <f t="shared" si="3"/>
        <v>0</v>
      </c>
      <c r="E42" s="48" t="s">
        <v>167</v>
      </c>
      <c r="F42" s="42"/>
      <c r="G42" s="42"/>
      <c r="H42" s="42">
        <f t="shared" si="4"/>
        <v>0</v>
      </c>
    </row>
    <row r="43" spans="1:10" ht="20.100000000000001" customHeight="1">
      <c r="A43" s="48" t="s">
        <v>135</v>
      </c>
      <c r="B43" s="42"/>
      <c r="C43" s="42">
        <v>41532</v>
      </c>
      <c r="D43" s="38">
        <f t="shared" si="3"/>
        <v>41532</v>
      </c>
      <c r="E43" s="48"/>
      <c r="F43" s="42"/>
      <c r="G43" s="42"/>
      <c r="H43" s="42">
        <f t="shared" si="4"/>
        <v>0</v>
      </c>
    </row>
    <row r="44" spans="1:10" ht="20.100000000000001" customHeight="1">
      <c r="A44" s="48" t="s">
        <v>136</v>
      </c>
      <c r="B44" s="42"/>
      <c r="C44" s="42"/>
      <c r="D44" s="38">
        <f t="shared" si="3"/>
        <v>0</v>
      </c>
      <c r="E44" s="48"/>
      <c r="F44" s="42"/>
      <c r="G44" s="42"/>
      <c r="H44" s="42">
        <f t="shared" si="4"/>
        <v>0</v>
      </c>
    </row>
    <row r="45" spans="1:10" ht="20.100000000000001" customHeight="1">
      <c r="A45" s="46" t="s">
        <v>62</v>
      </c>
      <c r="B45" s="44">
        <f>SUM(B36,B37)</f>
        <v>14426</v>
      </c>
      <c r="C45" s="44">
        <f>SUM(C36,C37)</f>
        <v>112601</v>
      </c>
      <c r="D45" s="44">
        <f>SUM(D36,D37)</f>
        <v>127027</v>
      </c>
      <c r="E45" s="46" t="s">
        <v>137</v>
      </c>
      <c r="F45" s="44">
        <f>SUM(F36,F37)</f>
        <v>14426</v>
      </c>
      <c r="G45" s="44">
        <f>SUM(G36,G37)</f>
        <v>112601</v>
      </c>
      <c r="H45" s="44">
        <f>SUM(H36,H37)</f>
        <v>127027</v>
      </c>
      <c r="J45" s="31">
        <f>H45-D45</f>
        <v>0</v>
      </c>
    </row>
  </sheetData>
  <mergeCells count="3">
    <mergeCell ref="A1:H1"/>
    <mergeCell ref="A3:D3"/>
    <mergeCell ref="E3:H3"/>
  </mergeCells>
  <phoneticPr fontId="3" type="noConversion"/>
  <printOptions horizontalCentered="1"/>
  <pageMargins left="0.47244094488188981" right="0.47244094488188981" top="0.59055118110236227" bottom="0.47244094488188981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showZeros="0" workbookViewId="0">
      <pane ySplit="4" topLeftCell="A5" activePane="bottomLeft" state="frozen"/>
      <selection activeCell="J6" sqref="J6"/>
      <selection pane="bottomLeft" activeCell="C9" sqref="C9"/>
    </sheetView>
  </sheetViews>
  <sheetFormatPr defaultRowHeight="14.25"/>
  <cols>
    <col min="1" max="1" width="31.625" style="31" customWidth="1"/>
    <col min="2" max="4" width="8" style="31" customWidth="1"/>
    <col min="5" max="5" width="31.625" style="31" customWidth="1"/>
    <col min="6" max="8" width="8" style="31" customWidth="1"/>
    <col min="9" max="16384" width="9" style="31"/>
  </cols>
  <sheetData>
    <row r="1" spans="1:8" ht="41.25" customHeight="1">
      <c r="A1" s="100" t="s">
        <v>191</v>
      </c>
      <c r="B1" s="100"/>
      <c r="C1" s="100"/>
      <c r="D1" s="100"/>
      <c r="E1" s="100"/>
      <c r="F1" s="100"/>
      <c r="G1" s="100"/>
      <c r="H1" s="100"/>
    </row>
    <row r="2" spans="1:8" ht="18" customHeight="1">
      <c r="A2" s="32"/>
      <c r="H2" s="33" t="s">
        <v>64</v>
      </c>
    </row>
    <row r="3" spans="1:8" ht="31.5" customHeight="1">
      <c r="A3" s="104" t="s">
        <v>138</v>
      </c>
      <c r="B3" s="104"/>
      <c r="C3" s="104"/>
      <c r="D3" s="104"/>
      <c r="E3" s="104" t="s">
        <v>139</v>
      </c>
      <c r="F3" s="104"/>
      <c r="G3" s="104"/>
      <c r="H3" s="104"/>
    </row>
    <row r="4" spans="1:8" ht="35.25" customHeight="1">
      <c r="A4" s="49" t="s">
        <v>140</v>
      </c>
      <c r="B4" s="50" t="s">
        <v>68</v>
      </c>
      <c r="C4" s="50" t="s">
        <v>69</v>
      </c>
      <c r="D4" s="50" t="s">
        <v>70</v>
      </c>
      <c r="E4" s="49" t="s">
        <v>140</v>
      </c>
      <c r="F4" s="50" t="s">
        <v>68</v>
      </c>
      <c r="G4" s="50" t="s">
        <v>71</v>
      </c>
      <c r="H4" s="50" t="s">
        <v>70</v>
      </c>
    </row>
    <row r="5" spans="1:8" ht="25.5" customHeight="1">
      <c r="A5" s="51" t="s">
        <v>141</v>
      </c>
      <c r="B5" s="72">
        <v>32556</v>
      </c>
      <c r="C5" s="52">
        <v>-1973</v>
      </c>
      <c r="D5" s="53">
        <f>B5+C5</f>
        <v>30583</v>
      </c>
      <c r="E5" s="51" t="s">
        <v>141</v>
      </c>
      <c r="F5" s="72">
        <v>33329</v>
      </c>
      <c r="G5" s="52">
        <v>-242</v>
      </c>
      <c r="H5" s="53">
        <f>F5+G5</f>
        <v>33087</v>
      </c>
    </row>
    <row r="6" spans="1:8" ht="25.5" customHeight="1">
      <c r="A6" s="54" t="s">
        <v>142</v>
      </c>
      <c r="B6" s="72">
        <v>26825</v>
      </c>
      <c r="C6" s="52">
        <v>-1564</v>
      </c>
      <c r="D6" s="53">
        <f t="shared" ref="D6:D12" si="0">B6+C6</f>
        <v>25261</v>
      </c>
      <c r="E6" s="54" t="s">
        <v>143</v>
      </c>
      <c r="F6" s="72">
        <v>26200</v>
      </c>
      <c r="G6" s="52">
        <v>1005</v>
      </c>
      <c r="H6" s="53">
        <f t="shared" ref="H6:H12" si="1">F6+G6</f>
        <v>27205</v>
      </c>
    </row>
    <row r="7" spans="1:8" ht="25.5" customHeight="1">
      <c r="A7" s="54" t="s">
        <v>144</v>
      </c>
      <c r="B7" s="72">
        <v>18590</v>
      </c>
      <c r="C7" s="52">
        <v>2561</v>
      </c>
      <c r="D7" s="53">
        <f t="shared" si="0"/>
        <v>21151</v>
      </c>
      <c r="E7" s="54" t="s">
        <v>144</v>
      </c>
      <c r="F7" s="72">
        <v>14391</v>
      </c>
      <c r="G7" s="52">
        <v>1741</v>
      </c>
      <c r="H7" s="53">
        <f t="shared" si="1"/>
        <v>16132</v>
      </c>
    </row>
    <row r="8" spans="1:8" ht="25.5" customHeight="1">
      <c r="A8" s="54" t="s">
        <v>145</v>
      </c>
      <c r="B8" s="72">
        <v>8105</v>
      </c>
      <c r="C8" s="52">
        <v>557</v>
      </c>
      <c r="D8" s="53">
        <f t="shared" si="0"/>
        <v>8662</v>
      </c>
      <c r="E8" s="54" t="s">
        <v>145</v>
      </c>
      <c r="F8" s="72">
        <v>7406</v>
      </c>
      <c r="G8" s="52">
        <v>218</v>
      </c>
      <c r="H8" s="53">
        <f t="shared" si="1"/>
        <v>7624</v>
      </c>
    </row>
    <row r="9" spans="1:8" ht="25.5" customHeight="1">
      <c r="A9" s="54" t="s">
        <v>192</v>
      </c>
      <c r="B9" s="72">
        <v>40128</v>
      </c>
      <c r="C9" s="52">
        <v>8940</v>
      </c>
      <c r="D9" s="53">
        <f t="shared" si="0"/>
        <v>49068</v>
      </c>
      <c r="E9" s="54" t="s">
        <v>196</v>
      </c>
      <c r="F9" s="72">
        <v>38285</v>
      </c>
      <c r="G9" s="52">
        <v>8999</v>
      </c>
      <c r="H9" s="53">
        <f t="shared" si="1"/>
        <v>47284</v>
      </c>
    </row>
    <row r="10" spans="1:8" ht="25.5" customHeight="1">
      <c r="A10" s="54" t="s">
        <v>193</v>
      </c>
      <c r="B10" s="72"/>
      <c r="C10" s="52"/>
      <c r="D10" s="53">
        <f t="shared" si="0"/>
        <v>0</v>
      </c>
      <c r="E10" s="54" t="s">
        <v>193</v>
      </c>
      <c r="F10" s="72"/>
      <c r="G10" s="52"/>
      <c r="H10" s="53">
        <f t="shared" si="1"/>
        <v>0</v>
      </c>
    </row>
    <row r="11" spans="1:8" ht="25.5" customHeight="1">
      <c r="A11" s="54" t="s">
        <v>194</v>
      </c>
      <c r="B11" s="72"/>
      <c r="C11" s="52"/>
      <c r="D11" s="53">
        <f t="shared" si="0"/>
        <v>0</v>
      </c>
      <c r="E11" s="54" t="s">
        <v>194</v>
      </c>
      <c r="F11" s="72"/>
      <c r="G11" s="52"/>
      <c r="H11" s="53">
        <f t="shared" si="1"/>
        <v>0</v>
      </c>
    </row>
    <row r="12" spans="1:8" ht="25.5" customHeight="1">
      <c r="A12" s="54" t="s">
        <v>195</v>
      </c>
      <c r="B12" s="72">
        <v>253</v>
      </c>
      <c r="C12" s="52">
        <v>60</v>
      </c>
      <c r="D12" s="53">
        <f t="shared" si="0"/>
        <v>313</v>
      </c>
      <c r="E12" s="54" t="s">
        <v>195</v>
      </c>
      <c r="F12" s="72">
        <v>143</v>
      </c>
      <c r="G12" s="52">
        <v>-33</v>
      </c>
      <c r="H12" s="53">
        <f t="shared" si="1"/>
        <v>110</v>
      </c>
    </row>
    <row r="13" spans="1:8" ht="25.5" customHeight="1">
      <c r="A13" s="55" t="s">
        <v>122</v>
      </c>
      <c r="B13" s="53">
        <f>SUM(B5:B12)</f>
        <v>126457</v>
      </c>
      <c r="C13" s="53">
        <f>SUM(C5:C12)</f>
        <v>8581</v>
      </c>
      <c r="D13" s="53">
        <f>SUM(D5:D12)</f>
        <v>135038</v>
      </c>
      <c r="E13" s="55" t="s">
        <v>123</v>
      </c>
      <c r="F13" s="53">
        <f>SUM(F5:F12)</f>
        <v>119754</v>
      </c>
      <c r="G13" s="53">
        <f>SUM(G5:G12)</f>
        <v>11688</v>
      </c>
      <c r="H13" s="53">
        <f>SUM(H5:H12)</f>
        <v>131442</v>
      </c>
    </row>
    <row r="14" spans="1:8" ht="25.5" customHeight="1">
      <c r="A14" s="56" t="s">
        <v>124</v>
      </c>
      <c r="B14" s="53">
        <f>SUM(B15,B17)</f>
        <v>90994</v>
      </c>
      <c r="C14" s="53">
        <f>SUM(C15,C17)</f>
        <v>1746</v>
      </c>
      <c r="D14" s="53">
        <f>SUM(D15,D17)</f>
        <v>92740</v>
      </c>
      <c r="E14" s="56" t="s">
        <v>125</v>
      </c>
      <c r="F14" s="53">
        <f>SUM(F15,F17)</f>
        <v>97697</v>
      </c>
      <c r="G14" s="53">
        <f>SUM(G15,G17)</f>
        <v>-1361</v>
      </c>
      <c r="H14" s="53">
        <f>SUM(H15,H17)</f>
        <v>96336</v>
      </c>
    </row>
    <row r="15" spans="1:8" ht="25.5" customHeight="1">
      <c r="A15" s="57" t="s">
        <v>146</v>
      </c>
      <c r="B15" s="53">
        <f>SUM(B16:B16)</f>
        <v>0</v>
      </c>
      <c r="C15" s="53">
        <f>SUM(C16:C16)</f>
        <v>1746</v>
      </c>
      <c r="D15" s="53">
        <f>B15+C15</f>
        <v>1746</v>
      </c>
      <c r="E15" s="57" t="s">
        <v>147</v>
      </c>
      <c r="F15" s="53">
        <f>SUM(F16:F16)</f>
        <v>0</v>
      </c>
      <c r="G15" s="53">
        <f>SUM(G16:G16)</f>
        <v>0</v>
      </c>
      <c r="H15" s="53">
        <f>F15+G15</f>
        <v>0</v>
      </c>
    </row>
    <row r="16" spans="1:8" ht="25.5" customHeight="1">
      <c r="A16" s="57" t="s">
        <v>148</v>
      </c>
      <c r="B16" s="52"/>
      <c r="C16" s="52">
        <v>1746</v>
      </c>
      <c r="D16" s="53">
        <f>B16+C16</f>
        <v>1746</v>
      </c>
      <c r="E16" s="57" t="s">
        <v>149</v>
      </c>
      <c r="F16" s="52"/>
      <c r="G16" s="52"/>
      <c r="H16" s="53">
        <f>F16+G16</f>
        <v>0</v>
      </c>
    </row>
    <row r="17" spans="1:8" ht="25.5" customHeight="1">
      <c r="A17" s="57" t="s">
        <v>150</v>
      </c>
      <c r="B17" s="52">
        <v>90994</v>
      </c>
      <c r="C17" s="52"/>
      <c r="D17" s="53">
        <f>B17+C17</f>
        <v>90994</v>
      </c>
      <c r="E17" s="57" t="s">
        <v>151</v>
      </c>
      <c r="F17" s="52">
        <v>97697</v>
      </c>
      <c r="G17" s="52">
        <v>-1361</v>
      </c>
      <c r="H17" s="53">
        <f>F17+G17</f>
        <v>96336</v>
      </c>
    </row>
    <row r="18" spans="1:8" ht="25.5" customHeight="1">
      <c r="A18" s="58"/>
      <c r="B18" s="52"/>
      <c r="C18" s="52"/>
      <c r="D18" s="53">
        <f>B18+C18</f>
        <v>0</v>
      </c>
      <c r="E18" s="58"/>
      <c r="F18" s="52"/>
      <c r="G18" s="52"/>
      <c r="H18" s="53">
        <f>F18+G18</f>
        <v>0</v>
      </c>
    </row>
    <row r="19" spans="1:8" ht="25.5" customHeight="1">
      <c r="A19" s="55" t="s">
        <v>152</v>
      </c>
      <c r="B19" s="53">
        <f>SUM(B13,B14)</f>
        <v>217451</v>
      </c>
      <c r="C19" s="53">
        <f>SUM(C13,C14)</f>
        <v>10327</v>
      </c>
      <c r="D19" s="53">
        <f>SUM(D13,D14)</f>
        <v>227778</v>
      </c>
      <c r="E19" s="55" t="s">
        <v>153</v>
      </c>
      <c r="F19" s="53">
        <f>SUM(F13,F14)</f>
        <v>217451</v>
      </c>
      <c r="G19" s="53">
        <f>SUM(G13,G14)</f>
        <v>10327</v>
      </c>
      <c r="H19" s="53">
        <f>SUM(H13,H14)</f>
        <v>227778</v>
      </c>
    </row>
  </sheetData>
  <mergeCells count="3">
    <mergeCell ref="A1:H1"/>
    <mergeCell ref="A3:D3"/>
    <mergeCell ref="E3:H3"/>
  </mergeCells>
  <phoneticPr fontId="3" type="noConversion"/>
  <printOptions horizontalCentered="1"/>
  <pageMargins left="0.47244094488188981" right="0.47244094488188981" top="0.59055118110236227" bottom="0.47244094488188981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Zeros="0" topLeftCell="B1" workbookViewId="0">
      <pane ySplit="6" topLeftCell="A7" activePane="bottomLeft" state="frozen"/>
      <selection activeCell="J6" sqref="J6"/>
      <selection pane="bottomLeft" activeCell="J6" sqref="J6"/>
    </sheetView>
  </sheetViews>
  <sheetFormatPr defaultRowHeight="13.5"/>
  <cols>
    <col min="1" max="1" width="0" style="63" hidden="1" customWidth="1"/>
    <col min="2" max="2" width="10.25" style="63" customWidth="1"/>
    <col min="3" max="9" width="10.75" style="71" customWidth="1"/>
    <col min="10" max="16384" width="9" style="63"/>
  </cols>
  <sheetData>
    <row r="1" spans="1:9" ht="18.75">
      <c r="A1" s="59" t="s">
        <v>154</v>
      </c>
      <c r="B1" s="60"/>
      <c r="C1" s="62"/>
      <c r="D1" s="62"/>
      <c r="E1" s="62"/>
      <c r="F1" s="62"/>
      <c r="G1" s="62"/>
      <c r="H1" s="62"/>
      <c r="I1" s="62"/>
    </row>
    <row r="2" spans="1:9" ht="22.5">
      <c r="A2" s="105" t="s">
        <v>184</v>
      </c>
      <c r="B2" s="105"/>
      <c r="C2" s="105"/>
      <c r="D2" s="105"/>
      <c r="E2" s="105"/>
      <c r="F2" s="105"/>
      <c r="G2" s="105"/>
      <c r="H2" s="105"/>
      <c r="I2" s="105"/>
    </row>
    <row r="3" spans="1:9" ht="22.5" customHeight="1">
      <c r="A3" s="61"/>
      <c r="B3" s="61"/>
      <c r="C3" s="62"/>
      <c r="D3" s="62"/>
      <c r="E3" s="62"/>
      <c r="F3" s="62"/>
      <c r="G3" s="62"/>
      <c r="H3" s="62"/>
      <c r="I3" s="64" t="s">
        <v>155</v>
      </c>
    </row>
    <row r="4" spans="1:9" ht="39" customHeight="1">
      <c r="A4" s="61"/>
      <c r="B4" s="106" t="s">
        <v>156</v>
      </c>
      <c r="C4" s="107" t="s">
        <v>185</v>
      </c>
      <c r="D4" s="108"/>
      <c r="E4" s="109"/>
      <c r="F4" s="107" t="s">
        <v>225</v>
      </c>
      <c r="G4" s="108"/>
      <c r="H4" s="108"/>
      <c r="I4" s="109"/>
    </row>
    <row r="5" spans="1:9" ht="24.75" customHeight="1">
      <c r="A5" s="110" t="s">
        <v>157</v>
      </c>
      <c r="B5" s="106"/>
      <c r="C5" s="111" t="s">
        <v>158</v>
      </c>
      <c r="D5" s="111" t="s">
        <v>159</v>
      </c>
      <c r="E5" s="111" t="s">
        <v>160</v>
      </c>
      <c r="F5" s="113" t="s">
        <v>158</v>
      </c>
      <c r="G5" s="113"/>
      <c r="H5" s="111" t="s">
        <v>159</v>
      </c>
      <c r="I5" s="111" t="s">
        <v>160</v>
      </c>
    </row>
    <row r="6" spans="1:9" ht="24.75" customHeight="1">
      <c r="A6" s="110"/>
      <c r="B6" s="106"/>
      <c r="C6" s="112"/>
      <c r="D6" s="112" t="s">
        <v>161</v>
      </c>
      <c r="E6" s="112" t="s">
        <v>162</v>
      </c>
      <c r="F6" s="65" t="s">
        <v>163</v>
      </c>
      <c r="G6" s="65" t="s">
        <v>164</v>
      </c>
      <c r="H6" s="112" t="s">
        <v>161</v>
      </c>
      <c r="I6" s="112" t="s">
        <v>162</v>
      </c>
    </row>
    <row r="7" spans="1:9" s="70" customFormat="1" ht="20.25" customHeight="1">
      <c r="A7" s="66">
        <v>172</v>
      </c>
      <c r="B7" s="67" t="s">
        <v>165</v>
      </c>
      <c r="C7" s="68">
        <v>41440</v>
      </c>
      <c r="D7" s="68">
        <v>87032</v>
      </c>
      <c r="E7" s="68">
        <f>C7+D7</f>
        <v>128472</v>
      </c>
      <c r="F7" s="69">
        <v>7900</v>
      </c>
      <c r="G7" s="69">
        <v>0</v>
      </c>
      <c r="H7" s="69">
        <v>41532</v>
      </c>
      <c r="I7" s="69">
        <f>F7+H7</f>
        <v>49432</v>
      </c>
    </row>
  </sheetData>
  <mergeCells count="11">
    <mergeCell ref="A2:I2"/>
    <mergeCell ref="B4:B6"/>
    <mergeCell ref="C4:E4"/>
    <mergeCell ref="F4:I4"/>
    <mergeCell ref="A5:A6"/>
    <mergeCell ref="C5:C6"/>
    <mergeCell ref="D5:D6"/>
    <mergeCell ref="E5:E6"/>
    <mergeCell ref="F5:G5"/>
    <mergeCell ref="H5:H6"/>
    <mergeCell ref="I5:I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Zeros="0" workbookViewId="0">
      <pane xSplit="1" ySplit="6" topLeftCell="B7" activePane="bottomRight" state="frozen"/>
      <selection activeCell="J6" sqref="J6"/>
      <selection pane="topRight" activeCell="J6" sqref="J6"/>
      <selection pane="bottomLeft" activeCell="J6" sqref="J6"/>
      <selection pane="bottomRight" activeCell="J6" sqref="J6"/>
    </sheetView>
  </sheetViews>
  <sheetFormatPr defaultColWidth="10" defaultRowHeight="13.5"/>
  <cols>
    <col min="1" max="1" width="11.875" style="73" customWidth="1"/>
    <col min="2" max="13" width="10.125" style="73" customWidth="1"/>
    <col min="14" max="23" width="9.75" style="73" customWidth="1"/>
    <col min="24" max="16384" width="10" style="73"/>
  </cols>
  <sheetData>
    <row r="1" spans="1:13" ht="3" customHeight="1">
      <c r="F1" s="74"/>
      <c r="G1" s="74"/>
      <c r="H1" s="74"/>
      <c r="I1" s="74"/>
      <c r="J1" s="74"/>
      <c r="K1" s="74"/>
      <c r="L1" s="74"/>
      <c r="M1" s="74"/>
    </row>
    <row r="2" spans="1:13" ht="27.2" customHeight="1">
      <c r="A2" s="114" t="s">
        <v>182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" customHeight="1" thickBot="1">
      <c r="A3" s="75" t="s">
        <v>168</v>
      </c>
      <c r="B3" s="115" t="s">
        <v>169</v>
      </c>
      <c r="C3" s="115"/>
      <c r="D3" s="115"/>
      <c r="F3" s="75"/>
      <c r="G3" s="76" t="s">
        <v>170</v>
      </c>
      <c r="H3" s="77" t="s">
        <v>186</v>
      </c>
      <c r="I3" s="77"/>
      <c r="J3" s="77"/>
      <c r="K3" s="77"/>
      <c r="L3" s="77"/>
      <c r="M3" s="78" t="s">
        <v>171</v>
      </c>
    </row>
    <row r="4" spans="1:13" ht="14.25" customHeight="1" thickBot="1">
      <c r="A4" s="116" t="s">
        <v>172</v>
      </c>
      <c r="B4" s="117" t="s">
        <v>173</v>
      </c>
      <c r="C4" s="117"/>
      <c r="D4" s="117"/>
      <c r="E4" s="117"/>
      <c r="F4" s="116" t="s">
        <v>174</v>
      </c>
      <c r="G4" s="116"/>
      <c r="H4" s="116"/>
      <c r="I4" s="116"/>
      <c r="J4" s="116"/>
      <c r="K4" s="116"/>
      <c r="L4" s="116"/>
      <c r="M4" s="116"/>
    </row>
    <row r="5" spans="1:13" ht="14.25" customHeight="1" thickBot="1">
      <c r="A5" s="116"/>
      <c r="B5" s="117"/>
      <c r="C5" s="117"/>
      <c r="D5" s="117"/>
      <c r="E5" s="117"/>
      <c r="F5" s="118" t="s">
        <v>175</v>
      </c>
      <c r="G5" s="118"/>
      <c r="H5" s="118"/>
      <c r="I5" s="118"/>
      <c r="J5" s="118" t="s">
        <v>176</v>
      </c>
      <c r="K5" s="118"/>
      <c r="L5" s="118"/>
      <c r="M5" s="118"/>
    </row>
    <row r="6" spans="1:13" ht="24" customHeight="1">
      <c r="A6" s="116"/>
      <c r="B6" s="79" t="s">
        <v>177</v>
      </c>
      <c r="C6" s="80" t="s">
        <v>178</v>
      </c>
      <c r="D6" s="80" t="s">
        <v>179</v>
      </c>
      <c r="E6" s="80" t="s">
        <v>180</v>
      </c>
      <c r="F6" s="80" t="s">
        <v>177</v>
      </c>
      <c r="G6" s="80" t="s">
        <v>178</v>
      </c>
      <c r="H6" s="80" t="s">
        <v>179</v>
      </c>
      <c r="I6" s="80" t="s">
        <v>180</v>
      </c>
      <c r="J6" s="80" t="s">
        <v>177</v>
      </c>
      <c r="K6" s="80" t="s">
        <v>178</v>
      </c>
      <c r="L6" s="80" t="s">
        <v>179</v>
      </c>
      <c r="M6" s="80" t="s">
        <v>180</v>
      </c>
    </row>
    <row r="7" spans="1:13" ht="25.7" customHeight="1">
      <c r="A7" s="81" t="s">
        <v>181</v>
      </c>
      <c r="B7" s="82">
        <v>58925.786380999998</v>
      </c>
      <c r="C7" s="83">
        <v>49432</v>
      </c>
      <c r="D7" s="83">
        <v>723.54</v>
      </c>
      <c r="E7" s="83">
        <v>107634.246381</v>
      </c>
      <c r="F7" s="84">
        <v>24925.786381000002</v>
      </c>
      <c r="G7" s="84">
        <v>7900</v>
      </c>
      <c r="H7" s="84">
        <v>723.54</v>
      </c>
      <c r="I7" s="84">
        <v>32102.246381000001</v>
      </c>
      <c r="J7" s="84">
        <v>34000</v>
      </c>
      <c r="K7" s="84">
        <v>41532</v>
      </c>
      <c r="L7" s="84">
        <v>0</v>
      </c>
      <c r="M7" s="84">
        <v>75532</v>
      </c>
    </row>
  </sheetData>
  <mergeCells count="7">
    <mergeCell ref="A2:M2"/>
    <mergeCell ref="B3:D3"/>
    <mergeCell ref="A4:A6"/>
    <mergeCell ref="B4:E5"/>
    <mergeCell ref="F4:M4"/>
    <mergeCell ref="F5:I5"/>
    <mergeCell ref="J5:M5"/>
  </mergeCells>
  <phoneticPr fontId="3" type="noConversion"/>
  <pageMargins left="0.62992125984251968" right="0.74803149606299213" top="0.86614173228346458" bottom="0.27559055118110237" header="0" footer="0.35433070866141736"/>
  <pageSetup paperSize="9" orientation="landscape" r:id="rId1"/>
  <headerFooter>
    <oddFooter>&amp;C&amp;"SimSun,Bold"&amp;9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J6" sqref="J6"/>
    </sheetView>
  </sheetViews>
  <sheetFormatPr defaultRowHeight="14.25"/>
  <cols>
    <col min="1" max="1" width="5.625" style="85" customWidth="1"/>
    <col min="2" max="2" width="7.75" style="85" customWidth="1"/>
    <col min="3" max="3" width="35.875" style="85" customWidth="1"/>
    <col min="4" max="4" width="8.75" style="85" customWidth="1"/>
    <col min="5" max="5" width="17.375" style="85" customWidth="1"/>
    <col min="6" max="16384" width="9" style="85"/>
  </cols>
  <sheetData>
    <row r="1" spans="1:5" ht="58.5" customHeight="1">
      <c r="A1" s="119" t="s">
        <v>224</v>
      </c>
      <c r="B1" s="119"/>
      <c r="C1" s="119"/>
      <c r="D1" s="119"/>
      <c r="E1" s="119"/>
    </row>
    <row r="2" spans="1:5" ht="27" customHeight="1">
      <c r="A2" s="86"/>
      <c r="B2" s="86"/>
      <c r="C2" s="86"/>
      <c r="D2" s="86"/>
      <c r="E2" s="87" t="s">
        <v>197</v>
      </c>
    </row>
    <row r="3" spans="1:5" ht="35.1" customHeight="1">
      <c r="A3" s="88" t="s">
        <v>198</v>
      </c>
      <c r="B3" s="88" t="s">
        <v>199</v>
      </c>
      <c r="C3" s="88" t="s">
        <v>200</v>
      </c>
      <c r="D3" s="88" t="s">
        <v>201</v>
      </c>
      <c r="E3" s="88" t="s">
        <v>202</v>
      </c>
    </row>
    <row r="4" spans="1:5" ht="35.1" customHeight="1">
      <c r="A4" s="88" t="s">
        <v>203</v>
      </c>
      <c r="B4" s="88" t="s">
        <v>203</v>
      </c>
      <c r="C4" s="88" t="s">
        <v>204</v>
      </c>
      <c r="D4" s="88">
        <f>SUM(D5,D9)</f>
        <v>49432</v>
      </c>
      <c r="E4" s="88" t="s">
        <v>205</v>
      </c>
    </row>
    <row r="5" spans="1:5" ht="35.1" customHeight="1">
      <c r="A5" s="120" t="s">
        <v>206</v>
      </c>
      <c r="B5" s="121"/>
      <c r="C5" s="122"/>
      <c r="D5" s="88">
        <f>SUM(D6:D8)</f>
        <v>7900</v>
      </c>
      <c r="E5" s="88"/>
    </row>
    <row r="6" spans="1:5" ht="35.1" customHeight="1">
      <c r="A6" s="88">
        <v>1</v>
      </c>
      <c r="B6" s="88" t="s">
        <v>207</v>
      </c>
      <c r="C6" s="89" t="s">
        <v>208</v>
      </c>
      <c r="D6" s="88">
        <v>4243.5</v>
      </c>
      <c r="E6" s="89" t="s">
        <v>209</v>
      </c>
    </row>
    <row r="7" spans="1:5" s="92" customFormat="1" ht="35.1" customHeight="1">
      <c r="A7" s="90">
        <v>2</v>
      </c>
      <c r="B7" s="90" t="s">
        <v>210</v>
      </c>
      <c r="C7" s="91" t="s">
        <v>211</v>
      </c>
      <c r="D7" s="90">
        <v>2000</v>
      </c>
      <c r="E7" s="91"/>
    </row>
    <row r="8" spans="1:5" s="92" customFormat="1" ht="64.5" customHeight="1">
      <c r="A8" s="90">
        <v>3</v>
      </c>
      <c r="B8" s="90" t="s">
        <v>212</v>
      </c>
      <c r="C8" s="91" t="s">
        <v>213</v>
      </c>
      <c r="D8" s="90">
        <v>1656.5</v>
      </c>
      <c r="E8" s="93" t="s">
        <v>214</v>
      </c>
    </row>
    <row r="9" spans="1:5" s="92" customFormat="1" ht="35.1" customHeight="1">
      <c r="A9" s="123" t="s">
        <v>215</v>
      </c>
      <c r="B9" s="124"/>
      <c r="C9" s="125"/>
      <c r="D9" s="90">
        <f>SUM(D10:D15)</f>
        <v>41532</v>
      </c>
      <c r="E9" s="91"/>
    </row>
    <row r="10" spans="1:5" s="92" customFormat="1" ht="35.1" customHeight="1">
      <c r="A10" s="90">
        <v>4</v>
      </c>
      <c r="B10" s="90" t="s">
        <v>210</v>
      </c>
      <c r="C10" s="91" t="s">
        <v>208</v>
      </c>
      <c r="D10" s="90">
        <v>13532</v>
      </c>
      <c r="E10" s="91"/>
    </row>
    <row r="11" spans="1:5" s="92" customFormat="1" ht="73.5" customHeight="1">
      <c r="A11" s="90">
        <v>5</v>
      </c>
      <c r="B11" s="90" t="s">
        <v>210</v>
      </c>
      <c r="C11" s="91" t="s">
        <v>216</v>
      </c>
      <c r="D11" s="90">
        <v>10000</v>
      </c>
      <c r="E11" s="93" t="s">
        <v>217</v>
      </c>
    </row>
    <row r="12" spans="1:5" s="92" customFormat="1" ht="35.1" customHeight="1">
      <c r="A12" s="90">
        <v>6</v>
      </c>
      <c r="B12" s="90" t="s">
        <v>210</v>
      </c>
      <c r="C12" s="91" t="s">
        <v>218</v>
      </c>
      <c r="D12" s="90">
        <v>10000</v>
      </c>
      <c r="E12" s="91"/>
    </row>
    <row r="13" spans="1:5" s="92" customFormat="1" ht="35.1" customHeight="1">
      <c r="A13" s="90">
        <v>7</v>
      </c>
      <c r="B13" s="90" t="s">
        <v>219</v>
      </c>
      <c r="C13" s="91" t="s">
        <v>220</v>
      </c>
      <c r="D13" s="90">
        <v>3000</v>
      </c>
      <c r="E13" s="91"/>
    </row>
    <row r="14" spans="1:5" s="92" customFormat="1" ht="35.1" customHeight="1">
      <c r="A14" s="90">
        <v>8</v>
      </c>
      <c r="B14" s="90" t="s">
        <v>219</v>
      </c>
      <c r="C14" s="91" t="s">
        <v>221</v>
      </c>
      <c r="D14" s="90">
        <v>2000</v>
      </c>
      <c r="E14" s="91"/>
    </row>
    <row r="15" spans="1:5" s="92" customFormat="1" ht="35.1" customHeight="1">
      <c r="A15" s="90">
        <v>9</v>
      </c>
      <c r="B15" s="90" t="s">
        <v>219</v>
      </c>
      <c r="C15" s="91" t="s">
        <v>222</v>
      </c>
      <c r="D15" s="90">
        <v>3000</v>
      </c>
      <c r="E15" s="91"/>
    </row>
  </sheetData>
  <mergeCells count="3">
    <mergeCell ref="A1:E1"/>
    <mergeCell ref="A5:C5"/>
    <mergeCell ref="A9:C9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1一般公共预算</vt:lpstr>
      <vt:lpstr>2政府性基金调整方案</vt:lpstr>
      <vt:lpstr>3社保基金调整方案</vt:lpstr>
      <vt:lpstr>附件4</vt:lpstr>
      <vt:lpstr>5</vt:lpstr>
      <vt:lpstr>附件62018债券</vt:lpstr>
      <vt:lpstr>'1一般公共预算'!Print_Area</vt:lpstr>
      <vt:lpstr>'2政府性基金调整方案'!Print_Area</vt:lpstr>
      <vt:lpstr>'3社保基金调整方案'!Print_Area</vt:lpstr>
      <vt:lpstr>'2政府性基金调整方案'!Print_Titles</vt:lpstr>
      <vt:lpstr>'3社保基金调整方案'!Print_Titles</vt:lpstr>
      <vt:lpstr>附件4!Print_Titles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2018-12-26T07:20:53Z</cp:lastPrinted>
  <dcterms:created xsi:type="dcterms:W3CDTF">2017-02-27T02:44:34Z</dcterms:created>
  <dcterms:modified xsi:type="dcterms:W3CDTF">2019-01-17T00:18:02Z</dcterms:modified>
</cp:coreProperties>
</file>